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1850" windowHeight="8835" activeTab="0"/>
  </bookViews>
  <sheets>
    <sheet name="Расходы бюдж.прил.6" sheetId="1" r:id="rId1"/>
  </sheets>
  <definedNames>
    <definedName name="Excel_BuiltIn_Print_Area_10">#REF!</definedName>
    <definedName name="Excel_BuiltIn_Print_Area_9">#REF!</definedName>
    <definedName name="TableRow2">#REF!</definedName>
  </definedNames>
  <calcPr fullCalcOnLoad="1" refMode="R1C1"/>
</workbook>
</file>

<file path=xl/sharedStrings.xml><?xml version="1.0" encoding="utf-8"?>
<sst xmlns="http://schemas.openxmlformats.org/spreadsheetml/2006/main" count="651" uniqueCount="194">
  <si>
    <t>тыс.руб.</t>
  </si>
  <si>
    <t>Наименование показателей</t>
  </si>
  <si>
    <t>Глава</t>
  </si>
  <si>
    <t>Раздел, подраздел</t>
  </si>
  <si>
    <t>Целевая статья</t>
  </si>
  <si>
    <t>Вид расхода</t>
  </si>
  <si>
    <t>Общегосударственные вопросы</t>
  </si>
  <si>
    <t>01</t>
  </si>
  <si>
    <t>00</t>
  </si>
  <si>
    <t>02</t>
  </si>
  <si>
    <t>Расходы на содержание органов местного самоуправления и обеспечение их функций</t>
  </si>
  <si>
    <t>04</t>
  </si>
  <si>
    <t>Центральный аппарат</t>
  </si>
  <si>
    <t>200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</si>
  <si>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</si>
  <si>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</si>
  <si>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</si>
  <si>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</si>
  <si>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</si>
  <si>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</si>
  <si>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</si>
  <si>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</si>
  <si>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Непрограммные расходы в сфере национальной обороны</t>
  </si>
  <si>
    <t>Осуществление органом местного самоуправления отдельных государственных полномочий.</t>
  </si>
  <si>
    <t>Осуществление первичного воинского учета на территории, где отсутствуют военные комиссариаты</t>
  </si>
  <si>
    <t>09</t>
  </si>
  <si>
    <t>10</t>
  </si>
  <si>
    <t>Обеспечение пожарной безопасности</t>
  </si>
  <si>
    <t>Дорожное хозяйство (дорожные фонды)</t>
  </si>
  <si>
    <t>Непрограммные расходы в сфере национальной экономики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</si>
  <si>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</si>
  <si>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</si>
  <si>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</si>
  <si>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</si>
  <si>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</si>
  <si>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</si>
  <si>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</si>
  <si>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</si>
  <si>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</si>
  <si>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</si>
  <si>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</si>
  <si>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</si>
  <si>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ИТОГО</t>
  </si>
  <si>
    <t xml:space="preserve"> "О бюджете муниципального образования  "Лисестровское"</t>
  </si>
  <si>
    <t>Администрация МО "Лисестровское"</t>
  </si>
  <si>
    <t>Обеспечение функционирования главы муниципального образования "Лисестровское"</t>
  </si>
  <si>
    <t>Обеспечение функционирования администрации муниципального образования "Лисестровское"</t>
  </si>
  <si>
    <t>Непрограммные расходы в сфере общегосударственных расходов</t>
  </si>
  <si>
    <t>Иные субвенции администрации муниципального образования "Лисестровское" для финансового обеспечения расходных обязательств по переданным для осуществления органам местного самоуправления государственным полномочиям</t>
  </si>
  <si>
    <t>Резервные фонды</t>
  </si>
  <si>
    <t>11</t>
  </si>
  <si>
    <t>Мероприятия по землеустройству и землепользованию</t>
  </si>
  <si>
    <t>Мероприятия  землеустройства и землепользования, осуществляемые органами местного самоуправления</t>
  </si>
  <si>
    <t>Непрограммные расходы в сфере жилищного хозяйства</t>
  </si>
  <si>
    <t>Непрограммные расходы в сфере коммунального хозяйства</t>
  </si>
  <si>
    <t>Образование</t>
  </si>
  <si>
    <t>07</t>
  </si>
  <si>
    <t>Молодежная политика и оздоровление детей</t>
  </si>
  <si>
    <t>Физическая культура и спорт</t>
  </si>
  <si>
    <t>Доплаты к пенсиям муницильных служащих</t>
  </si>
  <si>
    <t>Непрограммные расходы в сфере социальной политики</t>
  </si>
  <si>
    <t xml:space="preserve">Мероприятия по  обеспечению первичных мер пожарной безопасности </t>
  </si>
  <si>
    <t>Непрограммные расходы в сфере благоустройства</t>
  </si>
  <si>
    <t>Мероприятия в сфере образования, осуществляемые органами местного самоуправления</t>
  </si>
  <si>
    <t>Массовый спорт</t>
  </si>
  <si>
    <t>Резервный фонд администрации муниципального образования "Лисестровское"</t>
  </si>
  <si>
    <t>Непрограммные направления деятельности в части предоставления межбюджетных трансфертов</t>
  </si>
  <si>
    <t>Непрограммные расходы в сфере физической культуры и спорта</t>
  </si>
  <si>
    <t>Непрограммные расходы в сфере образования</t>
  </si>
  <si>
    <t>120</t>
  </si>
  <si>
    <t>240</t>
  </si>
  <si>
    <t>850</t>
  </si>
  <si>
    <t>870</t>
  </si>
  <si>
    <t>320</t>
  </si>
  <si>
    <t>Иные межбюджетные трансферты</t>
  </si>
  <si>
    <t>540</t>
  </si>
  <si>
    <t>Резервные средства</t>
  </si>
  <si>
    <t xml:space="preserve">к Решению Совета депутатов МО "Лисестровское" </t>
  </si>
  <si>
    <t>421 00 41110</t>
  </si>
  <si>
    <t>421 00 00000</t>
  </si>
  <si>
    <t>420 00 00000</t>
  </si>
  <si>
    <t>431 00 78680</t>
  </si>
  <si>
    <t>431 00 00000</t>
  </si>
  <si>
    <t>430 00 00000</t>
  </si>
  <si>
    <t>444 00 48990</t>
  </si>
  <si>
    <t>444 00 00000</t>
  </si>
  <si>
    <t>440 00 00000</t>
  </si>
  <si>
    <t>901 00 41400</t>
  </si>
  <si>
    <t>901 00 00000</t>
  </si>
  <si>
    <t>900 00 00000</t>
  </si>
  <si>
    <t>Иные закупки товаров, работ и услуг для обеспечения государственных (муниципальных нужд)</t>
  </si>
  <si>
    <t>451 00 51180</t>
  </si>
  <si>
    <t>451 00 00000</t>
  </si>
  <si>
    <t>450 00 00000</t>
  </si>
  <si>
    <t>460 00 40720</t>
  </si>
  <si>
    <t>460 00 00000</t>
  </si>
  <si>
    <t>Межбюджетные  трансферты на поддержку деятельности подразделений добровольной пожарной охраны</t>
  </si>
  <si>
    <t>460 00 88520</t>
  </si>
  <si>
    <t>Мероприятия в области дорожного хозяйства</t>
  </si>
  <si>
    <t>Межбюджетные трансферты на осуществление части полномочий по решению вопросов местного значения в соответствии заключенными соглашениями в целях финансового обеспечения дорожной деятельности в отношении автомобильных дорог местного значения за счет бюджетных ассигнований муниципального дорожного фонда</t>
  </si>
  <si>
    <t>472 00 88210</t>
  </si>
  <si>
    <t>472 00 00000</t>
  </si>
  <si>
    <t>470 00 00000</t>
  </si>
  <si>
    <t>471 00 40080</t>
  </si>
  <si>
    <t>510 00 40180</t>
  </si>
  <si>
    <t xml:space="preserve">05 </t>
  </si>
  <si>
    <t>Межбюджетные трансферты на осуществление части полномочий по решению вопросов местного значения в соответствии заключенными соглашениями в целях поддержания жилищно-коммунальной отрасли сельских поселений, включая расходы на вывоз твердых бытовых отходов</t>
  </si>
  <si>
    <t>510 00 88980</t>
  </si>
  <si>
    <t>510 00 00000</t>
  </si>
  <si>
    <t>520 00 88980</t>
  </si>
  <si>
    <t>530 00 00000</t>
  </si>
  <si>
    <t>530 00 46100</t>
  </si>
  <si>
    <t>820 00 48000</t>
  </si>
  <si>
    <t>820 00 00000</t>
  </si>
  <si>
    <t>700 00 47000</t>
  </si>
  <si>
    <t>700 00 00000</t>
  </si>
  <si>
    <t>810 00 40800</t>
  </si>
  <si>
    <t>530 00 88980</t>
  </si>
  <si>
    <t>Межбюджетные трансферты на исполнение переданных полномочий 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</si>
  <si>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Непрограммные расходы в области национальной безопасности</t>
  </si>
  <si>
    <t>520 00 00000</t>
  </si>
  <si>
    <t>471 00 00000</t>
  </si>
  <si>
    <t>401 00  41110</t>
  </si>
  <si>
    <t>401 00 00000</t>
  </si>
  <si>
    <t>400 00 00000</t>
  </si>
  <si>
    <t>421 00 88990</t>
  </si>
  <si>
    <t xml:space="preserve">Ведомственная структура расходов  бюджета поселения на 2017 год </t>
  </si>
  <si>
    <t>Мероприятия в сфере жилищного хозяйства, осуществляемые органами местного самоуправления</t>
  </si>
  <si>
    <t>510 00 40090</t>
  </si>
  <si>
    <t>Исполнение судебных актов</t>
  </si>
  <si>
    <t>830</t>
  </si>
  <si>
    <t>Функционирование высшего должного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</si>
  <si>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</si>
  <si>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</si>
  <si>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выплаты персоналу государственных (муниципальных) органов 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</si>
  <si>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</si>
  <si>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</si>
  <si>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Приложение № 5</t>
  </si>
  <si>
    <t>Иные закупки товаров, работ и услуг для государственных (муниципальных нужд)</t>
  </si>
  <si>
    <t>Муниципальная программа "Развитие территории муниципального образования "Лисестровское" на 2017- 2019 годы"</t>
  </si>
  <si>
    <t>010 00 00000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</si>
  <si>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</si>
  <si>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</si>
  <si>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401 00 41110</t>
  </si>
  <si>
    <t>100</t>
  </si>
  <si>
    <t>Закупка товаров, работ и услуг для обеспечения государственных (муниципальных) нужд</t>
  </si>
  <si>
    <t>510 000 88980</t>
  </si>
  <si>
    <t>Иные бюджетные ассигнования</t>
  </si>
  <si>
    <t>800</t>
  </si>
  <si>
    <t>Межбюджетные трансферты</t>
  </si>
  <si>
    <t>500</t>
  </si>
  <si>
    <t>Межбюджетные трансферты на исполнение полномочий Совета депутатов сельского поселения по осуществлению внешнего муниципального финансового контроля</t>
  </si>
  <si>
    <t>Межбюджетные трансферты бюджетам муниципальных районов из бюджета поселения  на осуществление части полномочий  по решению вопросов местного значения в соответствии с заключенными соглашениями</t>
  </si>
  <si>
    <t>Взносы в фонд капитального ремонта муниципального образования</t>
  </si>
  <si>
    <t>Глава муниципального образования</t>
  </si>
  <si>
    <t>810 00 00000</t>
  </si>
  <si>
    <t xml:space="preserve"> на 2017 год"от  28 декабря 2016 года № 116</t>
  </si>
  <si>
    <t>436 00 00000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</si>
  <si>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</si>
  <si>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</si>
  <si>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436 00 40990</t>
  </si>
  <si>
    <t>436 00 40040</t>
  </si>
  <si>
    <t>Исполнение судебных актов, предусматривающих обращение взыскания на средства бюджета</t>
  </si>
  <si>
    <t xml:space="preserve">Ремонт и строительство пожарных водоемов </t>
  </si>
  <si>
    <t>Программа "Обеспечение первичных мер пожарной безопасности в границах МО "Лисестровское" на 2017-2019 годы</t>
  </si>
  <si>
    <t>Муниципальная программа "Энергосбережение и повышение энергетической эффективности муниципального образования "Лисестровское" на 2017- 2019 годы"</t>
  </si>
  <si>
    <t>530 00 46140</t>
  </si>
  <si>
    <t xml:space="preserve">Прочие мероприятия по благоустройству поселений </t>
  </si>
  <si>
    <t>Резервный фонд администрации муниципального образования «Приморский муниципальный район»</t>
  </si>
  <si>
    <t>520 00 81400</t>
  </si>
  <si>
    <t>030 00 00000</t>
  </si>
  <si>
    <t>030 01 00000</t>
  </si>
  <si>
    <t>030 01 40722</t>
  </si>
  <si>
    <t>Отдельные мероприятия по обеспечению первичных мер пожарной безопасности</t>
  </si>
  <si>
    <t>02 0 00 00000</t>
  </si>
  <si>
    <t>Энергосбережение и повышение энергетической эффективности в сфере жилищно-коммунального хозяйства</t>
  </si>
  <si>
    <t>02 0 05 00000</t>
  </si>
  <si>
    <t>Внедрение мероприятий по снижению потребления электрической энергии (конкурс для ТСЖ и УК)</t>
  </si>
  <si>
    <t>02 0 05 40690</t>
  </si>
  <si>
    <t>244</t>
  </si>
  <si>
    <t>630</t>
  </si>
  <si>
    <t>600</t>
  </si>
  <si>
    <t>Предоставление субсидий бюджетным, атономным и иным некоммерческим организациям</t>
  </si>
  <si>
    <t>Субсидии некоммерческим организациям за исключением государственных (муниципальных) организаций</t>
  </si>
  <si>
    <t>472 00 88250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</si>
  <si>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 на финансовое обеспечение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 в целях исполнения решений суда</t>
  </si>
  <si>
    <t>Национальная безопасность и правоохранительная деятельность</t>
  </si>
  <si>
    <t>010 01 88250</t>
  </si>
  <si>
    <t>Приложение №2  к Решению Совета депутатов МО "Лисестровское"</t>
  </si>
  <si>
    <t>520 00 88430</t>
  </si>
  <si>
    <t xml:space="preserve">Разработка проектно-сметной документации на устройство (строительство) сетей водоотведения </t>
  </si>
  <si>
    <t>Мероприятия в сфере физической культуры и спорта, осуществляемые органами местного самоуправления</t>
  </si>
  <si>
    <t>472 00 40040</t>
  </si>
  <si>
    <t>"О внесении изменений и дополнений в решение Совета  депутатов № 116 от 28.12.2016г.
«О бюджете  муниципального образования «Лисестровское» на 2017 год»
от 27.07.2017 г. № 143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</si>
</sst>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9"/>
      <name val="Arial Cyr"/>
      <family val="0"/>
    </font>
    <font>
      <sz val="5"/>
      <name val="Arial Cyr"/>
      <family val="2"/>
    </font>
    <font>
      <i/>
      <sz val="10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52" applyNumberFormat="1" applyFill="1" applyBorder="1">
      <alignment/>
      <protection/>
    </xf>
    <xf numFmtId="0" fontId="2" fillId="0" borderId="0" xfId="52" applyFill="1" applyBorder="1">
      <alignment/>
      <protection/>
    </xf>
    <xf numFmtId="172" fontId="2" fillId="0" borderId="10" xfId="52" applyNumberFormat="1" applyFont="1" applyFill="1" applyBorder="1" applyAlignment="1">
      <alignment horizontal="center"/>
      <protection/>
    </xf>
    <xf numFmtId="0" fontId="2" fillId="0" borderId="0" xfId="52" applyFill="1">
      <alignment/>
      <protection/>
    </xf>
    <xf numFmtId="49" fontId="2" fillId="0" borderId="10" xfId="52" applyNumberFormat="1" applyFont="1" applyFill="1" applyBorder="1" applyAlignment="1">
      <alignment horizontal="center"/>
      <protection/>
    </xf>
    <xf numFmtId="172" fontId="2" fillId="0" borderId="11" xfId="52" applyNumberFormat="1" applyFont="1" applyFill="1" applyBorder="1" applyAlignment="1">
      <alignment horizontal="center"/>
      <protection/>
    </xf>
    <xf numFmtId="172" fontId="4" fillId="0" borderId="11" xfId="52" applyNumberFormat="1" applyFont="1" applyFill="1" applyBorder="1" applyAlignment="1">
      <alignment horizontal="center"/>
      <protection/>
    </xf>
    <xf numFmtId="172" fontId="4" fillId="0" borderId="11" xfId="52" applyNumberFormat="1" applyFont="1" applyFill="1" applyBorder="1" applyAlignment="1">
      <alignment horizontal="center"/>
      <protection/>
    </xf>
    <xf numFmtId="0" fontId="2" fillId="0" borderId="0" xfId="52" applyFont="1" applyFill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2" fillId="0" borderId="0" xfId="52" applyNumberFormat="1" applyFill="1" applyBorder="1">
      <alignment/>
      <protection/>
    </xf>
    <xf numFmtId="49" fontId="2" fillId="0" borderId="0" xfId="52" applyNumberFormat="1" applyFont="1" applyFill="1" applyBorder="1" applyAlignment="1">
      <alignment horizontal="right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2" fillId="0" borderId="0" xfId="52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NumberFormat="1" applyFont="1" applyFill="1" applyBorder="1">
      <alignment/>
      <protection/>
    </xf>
    <xf numFmtId="49" fontId="2" fillId="0" borderId="10" xfId="52" applyNumberFormat="1" applyFont="1" applyFill="1" applyBorder="1" applyAlignment="1">
      <alignment horizontal="center"/>
      <protection/>
    </xf>
    <xf numFmtId="172" fontId="2" fillId="0" borderId="10" xfId="52" applyNumberFormat="1" applyFont="1" applyFill="1" applyBorder="1" applyAlignment="1">
      <alignment horizontal="center"/>
      <protection/>
    </xf>
    <xf numFmtId="172" fontId="4" fillId="0" borderId="10" xfId="52" applyNumberFormat="1" applyFont="1" applyFill="1" applyBorder="1" applyAlignment="1">
      <alignment horizontal="center"/>
      <protection/>
    </xf>
    <xf numFmtId="172" fontId="4" fillId="0" borderId="10" xfId="52" applyNumberFormat="1" applyFont="1" applyFill="1" applyBorder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ill="1" applyAlignment="1">
      <alignment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49" fontId="4" fillId="0" borderId="10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49" fontId="4" fillId="0" borderId="10" xfId="52" applyNumberFormat="1" applyFont="1" applyFill="1" applyBorder="1" applyAlignment="1">
      <alignment horizontal="left"/>
      <protection/>
    </xf>
    <xf numFmtId="0" fontId="9" fillId="0" borderId="10" xfId="52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 wrapText="1"/>
      <protection/>
    </xf>
    <xf numFmtId="0" fontId="2" fillId="0" borderId="10" xfId="52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49" fontId="9" fillId="0" borderId="10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12" xfId="52" applyFont="1" applyFill="1" applyBorder="1" applyAlignment="1">
      <alignment horizontal="left" wrapText="1"/>
      <protection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3" xfId="52" applyFont="1" applyFill="1" applyBorder="1" applyAlignment="1">
      <alignment horizontal="left" wrapText="1"/>
      <protection/>
    </xf>
    <xf numFmtId="0" fontId="2" fillId="0" borderId="11" xfId="52" applyFont="1" applyFill="1" applyBorder="1" applyAlignment="1">
      <alignment horizontal="left" wrapText="1"/>
      <protection/>
    </xf>
    <xf numFmtId="0" fontId="2" fillId="0" borderId="12" xfId="52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2" fillId="0" borderId="12" xfId="52" applyFont="1" applyFill="1" applyBorder="1" applyAlignment="1">
      <alignment horizontal="left" vertical="center"/>
      <protection/>
    </xf>
    <xf numFmtId="0" fontId="2" fillId="0" borderId="13" xfId="52" applyFill="1" applyBorder="1">
      <alignment/>
      <protection/>
    </xf>
    <xf numFmtId="0" fontId="2" fillId="0" borderId="11" xfId="52" applyFill="1" applyBorder="1">
      <alignment/>
      <protection/>
    </xf>
    <xf numFmtId="0" fontId="4" fillId="0" borderId="12" xfId="52" applyFont="1" applyFill="1" applyBorder="1" applyAlignment="1">
      <alignment horizontal="center" wrapText="1"/>
      <protection/>
    </xf>
    <xf numFmtId="0" fontId="4" fillId="0" borderId="13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left" wrapText="1"/>
      <protection/>
    </xf>
    <xf numFmtId="0" fontId="4" fillId="0" borderId="13" xfId="52" applyFont="1" applyFill="1" applyBorder="1" applyAlignment="1">
      <alignment horizontal="left" wrapText="1"/>
      <protection/>
    </xf>
    <xf numFmtId="0" fontId="4" fillId="0" borderId="11" xfId="52" applyFont="1" applyFill="1" applyBorder="1" applyAlignment="1">
      <alignment horizontal="left"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left" wrapText="1"/>
      <protection/>
    </xf>
    <xf numFmtId="0" fontId="2" fillId="0" borderId="13" xfId="52" applyFont="1" applyFill="1" applyBorder="1" applyAlignment="1">
      <alignment horizontal="left" wrapText="1"/>
      <protection/>
    </xf>
    <xf numFmtId="0" fontId="2" fillId="0" borderId="11" xfId="52" applyFont="1" applyFill="1" applyBorder="1" applyAlignment="1">
      <alignment horizontal="left" wrapText="1"/>
      <protection/>
    </xf>
    <xf numFmtId="49" fontId="7" fillId="0" borderId="14" xfId="52" applyNumberFormat="1" applyFont="1" applyFill="1" applyBorder="1" applyAlignment="1">
      <alignment horizontal="center" vertical="center" wrapText="1"/>
      <protection/>
    </xf>
    <xf numFmtId="49" fontId="7" fillId="0" borderId="15" xfId="52" applyNumberFormat="1" applyFont="1" applyFill="1" applyBorder="1" applyAlignment="1">
      <alignment horizontal="center" vertical="center" wrapText="1"/>
      <protection/>
    </xf>
    <xf numFmtId="49" fontId="7" fillId="0" borderId="16" xfId="52" applyNumberFormat="1" applyFont="1" applyFill="1" applyBorder="1" applyAlignment="1">
      <alignment horizontal="center" vertical="center" wrapText="1"/>
      <protection/>
    </xf>
    <xf numFmtId="49" fontId="7" fillId="0" borderId="17" xfId="52" applyNumberFormat="1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left"/>
      <protection/>
    </xf>
    <xf numFmtId="0" fontId="2" fillId="0" borderId="13" xfId="52" applyFont="1" applyFill="1" applyBorder="1" applyAlignment="1">
      <alignment horizontal="left"/>
      <protection/>
    </xf>
    <xf numFmtId="0" fontId="2" fillId="0" borderId="11" xfId="52" applyFont="1" applyFill="1" applyBorder="1" applyAlignment="1">
      <alignment horizontal="left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52" applyFont="1" applyFill="1" applyBorder="1" applyAlignment="1">
      <alignment horizontal="center"/>
      <protection/>
    </xf>
    <xf numFmtId="49" fontId="2" fillId="0" borderId="10" xfId="52" applyNumberFormat="1" applyFont="1" applyFill="1" applyBorder="1" applyAlignment="1">
      <alignment horizont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7" fillId="0" borderId="16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7" fillId="0" borderId="17" xfId="52" applyFont="1" applyFill="1" applyBorder="1" applyAlignment="1">
      <alignment horizontal="center" vertical="center"/>
      <protection/>
    </xf>
    <xf numFmtId="49" fontId="7" fillId="0" borderId="20" xfId="52" applyNumberFormat="1" applyFont="1" applyFill="1" applyBorder="1" applyAlignment="1">
      <alignment horizontal="center" vertical="center" wrapText="1"/>
      <protection/>
    </xf>
    <xf numFmtId="49" fontId="7" fillId="0" borderId="21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/>
      <protection/>
    </xf>
    <xf numFmtId="0" fontId="7" fillId="0" borderId="20" xfId="52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3,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tabSelected="1" zoomScalePageLayoutView="0" workbookViewId="0" topLeftCell="A46">
      <selection activeCell="N17" sqref="N17"/>
    </sheetView>
  </sheetViews>
  <sheetFormatPr defaultColWidth="9.140625" defaultRowHeight="12.75"/>
  <cols>
    <col min="1" max="1" width="2.00390625" style="4" customWidth="1"/>
    <col min="2" max="3" width="9.140625" style="4" customWidth="1"/>
    <col min="4" max="4" width="37.7109375" style="4" customWidth="1"/>
    <col min="5" max="5" width="6.00390625" style="4" customWidth="1"/>
    <col min="6" max="6" width="5.7109375" style="4" customWidth="1"/>
    <col min="7" max="7" width="4.421875" style="4" customWidth="1"/>
    <col min="8" max="8" width="13.8515625" style="4" customWidth="1"/>
    <col min="9" max="9" width="6.421875" style="4" customWidth="1"/>
    <col min="10" max="10" width="14.00390625" style="4" customWidth="1"/>
    <col min="11" max="13" width="8.7109375" style="4" customWidth="1"/>
    <col min="14" max="16384" width="9.140625" style="4" customWidth="1"/>
  </cols>
  <sheetData>
    <row r="1" spans="2:10" ht="12.75" customHeight="1">
      <c r="B1" s="43" t="s">
        <v>188</v>
      </c>
      <c r="C1" s="43"/>
      <c r="D1" s="43"/>
      <c r="E1" s="43"/>
      <c r="F1" s="43"/>
      <c r="G1" s="43"/>
      <c r="H1" s="43"/>
      <c r="I1" s="43"/>
      <c r="J1" s="43"/>
    </row>
    <row r="2" spans="2:10" ht="44.25" customHeight="1">
      <c r="B2" s="44" t="s">
        <v>193</v>
      </c>
      <c r="C2" s="43"/>
      <c r="D2" s="43"/>
      <c r="E2" s="43"/>
      <c r="F2" s="43"/>
      <c r="G2" s="43"/>
      <c r="H2" s="43"/>
      <c r="I2" s="43"/>
      <c r="J2" s="43"/>
    </row>
    <row r="3" ht="14.25" customHeight="1">
      <c r="I3" s="9" t="s">
        <v>137</v>
      </c>
    </row>
    <row r="4" spans="4:10" ht="12.75" customHeight="1">
      <c r="D4" s="90" t="s">
        <v>77</v>
      </c>
      <c r="E4" s="90"/>
      <c r="F4" s="90"/>
      <c r="G4" s="90"/>
      <c r="H4" s="90"/>
      <c r="I4" s="90"/>
      <c r="J4" s="90"/>
    </row>
    <row r="5" spans="1:15" ht="13.5" customHeight="1">
      <c r="A5" s="2"/>
      <c r="E5" s="91" t="s">
        <v>43</v>
      </c>
      <c r="F5" s="91"/>
      <c r="G5" s="91"/>
      <c r="H5" s="91"/>
      <c r="I5" s="91"/>
      <c r="J5" s="91"/>
      <c r="K5" s="2"/>
      <c r="L5" s="2"/>
      <c r="M5" s="10"/>
      <c r="N5" s="2"/>
      <c r="O5" s="2"/>
    </row>
    <row r="6" spans="1:15" ht="12" customHeight="1">
      <c r="A6" s="2"/>
      <c r="E6" s="90" t="s">
        <v>156</v>
      </c>
      <c r="F6" s="90"/>
      <c r="G6" s="90"/>
      <c r="H6" s="90"/>
      <c r="I6" s="90"/>
      <c r="J6" s="90"/>
      <c r="K6" s="2"/>
      <c r="L6" s="2"/>
      <c r="M6" s="10"/>
      <c r="N6" s="2"/>
      <c r="O6" s="2"/>
    </row>
    <row r="7" spans="1:15" ht="16.5" customHeight="1">
      <c r="A7" s="2"/>
      <c r="B7" s="92" t="s">
        <v>126</v>
      </c>
      <c r="C7" s="92"/>
      <c r="D7" s="92"/>
      <c r="E7" s="92"/>
      <c r="F7" s="92"/>
      <c r="G7" s="92"/>
      <c r="H7" s="92"/>
      <c r="I7" s="92"/>
      <c r="J7" s="92"/>
      <c r="K7" s="2"/>
      <c r="L7" s="2"/>
      <c r="M7" s="2"/>
      <c r="N7" s="2"/>
      <c r="O7" s="2"/>
    </row>
    <row r="8" spans="1:15" ht="5.25" customHeight="1">
      <c r="A8" s="13"/>
      <c r="B8" s="2"/>
      <c r="C8" s="102"/>
      <c r="D8" s="102"/>
      <c r="E8" s="102"/>
      <c r="F8" s="102"/>
      <c r="G8" s="102"/>
      <c r="H8" s="102"/>
      <c r="I8" s="102"/>
      <c r="J8" s="102"/>
      <c r="K8" s="14"/>
      <c r="L8" s="14"/>
      <c r="M8" s="14"/>
      <c r="N8" s="13"/>
      <c r="O8" s="13"/>
    </row>
    <row r="9" spans="1:15" ht="12" customHeight="1">
      <c r="A9" s="13"/>
      <c r="B9" s="2"/>
      <c r="C9" s="2"/>
      <c r="D9" s="2"/>
      <c r="E9" s="2"/>
      <c r="F9" s="11"/>
      <c r="G9" s="11"/>
      <c r="H9" s="11"/>
      <c r="I9" s="11"/>
      <c r="J9" s="12" t="s">
        <v>0</v>
      </c>
      <c r="K9" s="14"/>
      <c r="L9" s="14"/>
      <c r="M9" s="14"/>
      <c r="N9" s="13"/>
      <c r="O9" s="13"/>
    </row>
    <row r="10" spans="1:15" ht="6.75" customHeight="1">
      <c r="A10" s="2"/>
      <c r="B10" s="94" t="s">
        <v>1</v>
      </c>
      <c r="C10" s="95"/>
      <c r="D10" s="96"/>
      <c r="E10" s="112" t="s">
        <v>2</v>
      </c>
      <c r="F10" s="80" t="s">
        <v>3</v>
      </c>
      <c r="G10" s="81"/>
      <c r="H10" s="100" t="s">
        <v>4</v>
      </c>
      <c r="I10" s="100" t="s">
        <v>5</v>
      </c>
      <c r="J10" s="100" t="s">
        <v>141</v>
      </c>
      <c r="K10" s="16"/>
      <c r="L10" s="16"/>
      <c r="M10" s="16"/>
      <c r="N10" s="2"/>
      <c r="O10" s="2"/>
    </row>
    <row r="11" spans="1:15" ht="15" customHeight="1">
      <c r="A11" s="2"/>
      <c r="B11" s="97"/>
      <c r="C11" s="98"/>
      <c r="D11" s="99"/>
      <c r="E11" s="113"/>
      <c r="F11" s="82"/>
      <c r="G11" s="83"/>
      <c r="H11" s="101"/>
      <c r="I11" s="101"/>
      <c r="J11" s="101"/>
      <c r="K11" s="16"/>
      <c r="L11" s="16"/>
      <c r="M11" s="16"/>
      <c r="N11" s="2"/>
      <c r="O11" s="2"/>
    </row>
    <row r="12" spans="1:15" ht="17.25" customHeight="1">
      <c r="A12" s="17"/>
      <c r="B12" s="111">
        <v>1</v>
      </c>
      <c r="C12" s="111"/>
      <c r="D12" s="111"/>
      <c r="E12" s="15">
        <v>2</v>
      </c>
      <c r="F12" s="106">
        <v>3</v>
      </c>
      <c r="G12" s="107"/>
      <c r="H12" s="15">
        <v>4</v>
      </c>
      <c r="I12" s="15">
        <v>5</v>
      </c>
      <c r="J12" s="15">
        <v>6</v>
      </c>
      <c r="K12" s="18"/>
      <c r="L12" s="18"/>
      <c r="M12" s="18"/>
      <c r="N12" s="17"/>
      <c r="O12" s="17"/>
    </row>
    <row r="13" spans="1:15" ht="27" customHeight="1">
      <c r="A13" s="17"/>
      <c r="B13" s="108" t="s">
        <v>44</v>
      </c>
      <c r="C13" s="109"/>
      <c r="D13" s="109"/>
      <c r="E13" s="109"/>
      <c r="F13" s="109"/>
      <c r="G13" s="109"/>
      <c r="H13" s="109"/>
      <c r="I13" s="109"/>
      <c r="J13" s="110"/>
      <c r="K13" s="18"/>
      <c r="L13" s="18"/>
      <c r="M13" s="18"/>
      <c r="N13" s="17"/>
      <c r="O13" s="17"/>
    </row>
    <row r="14" spans="1:15" ht="27" customHeight="1">
      <c r="A14" s="17"/>
      <c r="B14" s="87" t="s">
        <v>6</v>
      </c>
      <c r="C14" s="88"/>
      <c r="D14" s="89"/>
      <c r="E14" s="34">
        <v>303</v>
      </c>
      <c r="F14" s="33" t="s">
        <v>7</v>
      </c>
      <c r="G14" s="33" t="s">
        <v>8</v>
      </c>
      <c r="H14" s="35"/>
      <c r="I14" s="35"/>
      <c r="J14" s="8">
        <f>SUM(J15+J21+J39+J45+J51)</f>
        <v>7821.299999999999</v>
      </c>
      <c r="K14" s="18"/>
      <c r="L14" s="18"/>
      <c r="M14" s="18"/>
      <c r="N14" s="17"/>
      <c r="O14" s="17"/>
    </row>
    <row r="15" spans="1:15" ht="30" customHeight="1">
      <c r="A15" s="17"/>
      <c r="B15" s="73" t="s">
        <v>131</v>
      </c>
      <c r="C15" s="74"/>
      <c r="D15" s="75"/>
      <c r="E15" s="31">
        <v>303</v>
      </c>
      <c r="F15" s="33" t="s">
        <v>7</v>
      </c>
      <c r="G15" s="33" t="s">
        <v>9</v>
      </c>
      <c r="H15" s="76"/>
      <c r="I15" s="76"/>
      <c r="J15" s="8">
        <f>J16</f>
        <v>1219.2</v>
      </c>
      <c r="K15" s="18"/>
      <c r="L15" s="18"/>
      <c r="M15" s="18"/>
      <c r="N15" s="17"/>
      <c r="O15" s="17"/>
    </row>
    <row r="16" spans="1:15" ht="28.5" customHeight="1">
      <c r="A16" s="17"/>
      <c r="B16" s="77" t="s">
        <v>45</v>
      </c>
      <c r="C16" s="78"/>
      <c r="D16" s="79"/>
      <c r="E16" s="36">
        <v>303</v>
      </c>
      <c r="F16" s="5" t="s">
        <v>7</v>
      </c>
      <c r="G16" s="5" t="s">
        <v>9</v>
      </c>
      <c r="H16" s="5" t="s">
        <v>124</v>
      </c>
      <c r="I16" s="5"/>
      <c r="J16" s="6">
        <f>J17</f>
        <v>1219.2</v>
      </c>
      <c r="K16" s="18"/>
      <c r="L16" s="18"/>
      <c r="M16" s="18"/>
      <c r="N16" s="17"/>
      <c r="O16" s="17"/>
    </row>
    <row r="17" spans="1:15" ht="22.5" customHeight="1">
      <c r="A17" s="17"/>
      <c r="B17" s="84" t="s">
        <v>154</v>
      </c>
      <c r="C17" s="85"/>
      <c r="D17" s="86"/>
      <c r="E17" s="37">
        <v>303</v>
      </c>
      <c r="F17" s="19" t="s">
        <v>7</v>
      </c>
      <c r="G17" s="19" t="s">
        <v>9</v>
      </c>
      <c r="H17" s="19" t="s">
        <v>123</v>
      </c>
      <c r="I17" s="19"/>
      <c r="J17" s="6">
        <f>J18</f>
        <v>1219.2</v>
      </c>
      <c r="K17" s="18"/>
      <c r="L17" s="18"/>
      <c r="M17" s="18"/>
      <c r="N17" s="17"/>
      <c r="O17" s="17"/>
    </row>
    <row r="18" spans="1:15" ht="25.5" customHeight="1">
      <c r="A18" s="17"/>
      <c r="B18" s="45" t="s">
        <v>10</v>
      </c>
      <c r="C18" s="48"/>
      <c r="D18" s="49"/>
      <c r="E18" s="37">
        <v>303</v>
      </c>
      <c r="F18" s="19" t="s">
        <v>7</v>
      </c>
      <c r="G18" s="19" t="s">
        <v>9</v>
      </c>
      <c r="H18" s="19" t="s">
        <v>122</v>
      </c>
      <c r="I18" s="19"/>
      <c r="J18" s="6">
        <f>SUM(J20)</f>
        <v>1219.2</v>
      </c>
      <c r="K18" s="18"/>
      <c r="L18" s="18"/>
      <c r="M18" s="18"/>
      <c r="N18" s="17"/>
      <c r="O18" s="17"/>
    </row>
    <row r="19" spans="1:15" ht="54" customHeight="1">
      <c r="A19" s="17"/>
      <c r="B19" s="45" t="s">
        <v>142</v>
      </c>
      <c r="C19" s="46"/>
      <c r="D19" s="47"/>
      <c r="E19" s="37">
        <v>303</v>
      </c>
      <c r="F19" s="19" t="s">
        <v>7</v>
      </c>
      <c r="G19" s="19" t="s">
        <v>9</v>
      </c>
      <c r="H19" s="19" t="s">
        <v>143</v>
      </c>
      <c r="I19" s="19" t="s">
        <v>144</v>
      </c>
      <c r="J19" s="6">
        <v>1219.2</v>
      </c>
      <c r="K19" s="18"/>
      <c r="L19" s="18"/>
      <c r="M19" s="18"/>
      <c r="N19" s="17"/>
      <c r="O19" s="17"/>
    </row>
    <row r="20" spans="1:15" ht="26.25" customHeight="1">
      <c r="A20" s="17"/>
      <c r="B20" s="45" t="s">
        <v>132</v>
      </c>
      <c r="C20" s="48"/>
      <c r="D20" s="49"/>
      <c r="E20" s="37">
        <v>303</v>
      </c>
      <c r="F20" s="19" t="s">
        <v>7</v>
      </c>
      <c r="G20" s="19" t="s">
        <v>9</v>
      </c>
      <c r="H20" s="19" t="s">
        <v>122</v>
      </c>
      <c r="I20" s="19" t="s">
        <v>69</v>
      </c>
      <c r="J20" s="20">
        <v>1219.2</v>
      </c>
      <c r="K20" s="18"/>
      <c r="L20" s="18"/>
      <c r="M20" s="18"/>
      <c r="N20" s="17"/>
      <c r="O20" s="17"/>
    </row>
    <row r="21" spans="1:15" ht="54" customHeight="1">
      <c r="A21" s="2"/>
      <c r="B21" s="103" t="s">
        <v>133</v>
      </c>
      <c r="C21" s="104"/>
      <c r="D21" s="105"/>
      <c r="E21" s="38">
        <v>303</v>
      </c>
      <c r="F21" s="32" t="s">
        <v>7</v>
      </c>
      <c r="G21" s="32" t="s">
        <v>11</v>
      </c>
      <c r="H21" s="93"/>
      <c r="I21" s="93"/>
      <c r="J21" s="22">
        <f>SUM(J22+J34)</f>
        <v>6450.4</v>
      </c>
      <c r="K21" s="1"/>
      <c r="L21" s="1"/>
      <c r="M21" s="1"/>
      <c r="N21" s="2"/>
      <c r="O21" s="2"/>
    </row>
    <row r="22" spans="1:15" ht="27" customHeight="1">
      <c r="A22" s="2"/>
      <c r="B22" s="50" t="s">
        <v>46</v>
      </c>
      <c r="C22" s="51"/>
      <c r="D22" s="52"/>
      <c r="E22" s="30">
        <v>303</v>
      </c>
      <c r="F22" s="5" t="s">
        <v>7</v>
      </c>
      <c r="G22" s="5" t="s">
        <v>11</v>
      </c>
      <c r="H22" s="5" t="s">
        <v>80</v>
      </c>
      <c r="I22" s="5"/>
      <c r="J22" s="6">
        <f>J23</f>
        <v>6387.9</v>
      </c>
      <c r="K22" s="1"/>
      <c r="L22" s="1"/>
      <c r="M22" s="1"/>
      <c r="N22" s="2"/>
      <c r="O22" s="2"/>
    </row>
    <row r="23" spans="1:15" ht="18.75" customHeight="1">
      <c r="A23" s="2"/>
      <c r="B23" s="53" t="s">
        <v>12</v>
      </c>
      <c r="C23" s="54"/>
      <c r="D23" s="55"/>
      <c r="E23" s="39">
        <v>303</v>
      </c>
      <c r="F23" s="5" t="s">
        <v>7</v>
      </c>
      <c r="G23" s="5" t="s">
        <v>11</v>
      </c>
      <c r="H23" s="19" t="s">
        <v>79</v>
      </c>
      <c r="I23" s="19"/>
      <c r="J23" s="6">
        <f>SUM(J24+J31)</f>
        <v>6387.9</v>
      </c>
      <c r="K23" s="1"/>
      <c r="L23" s="1"/>
      <c r="M23" s="1"/>
      <c r="N23" s="2"/>
      <c r="O23" s="2"/>
    </row>
    <row r="24" spans="1:15" ht="26.25" customHeight="1">
      <c r="A24" s="2"/>
      <c r="B24" s="45" t="s">
        <v>10</v>
      </c>
      <c r="C24" s="48"/>
      <c r="D24" s="49"/>
      <c r="E24" s="39">
        <v>303</v>
      </c>
      <c r="F24" s="5" t="s">
        <v>7</v>
      </c>
      <c r="G24" s="5" t="s">
        <v>11</v>
      </c>
      <c r="H24" s="19" t="s">
        <v>78</v>
      </c>
      <c r="I24" s="19"/>
      <c r="J24" s="6">
        <f>SUM(J26+J28+J30)</f>
        <v>4928.9</v>
      </c>
      <c r="K24" s="1"/>
      <c r="L24" s="1"/>
      <c r="M24" s="1"/>
      <c r="N24" s="2"/>
      <c r="O24" s="2"/>
    </row>
    <row r="25" spans="1:15" ht="26.25" customHeight="1">
      <c r="A25" s="2"/>
      <c r="B25" s="45" t="s">
        <v>142</v>
      </c>
      <c r="C25" s="46"/>
      <c r="D25" s="47"/>
      <c r="E25" s="39">
        <v>303</v>
      </c>
      <c r="F25" s="5" t="s">
        <v>7</v>
      </c>
      <c r="G25" s="5" t="s">
        <v>11</v>
      </c>
      <c r="H25" s="19" t="s">
        <v>78</v>
      </c>
      <c r="I25" s="19" t="s">
        <v>144</v>
      </c>
      <c r="J25" s="6">
        <v>3754.5</v>
      </c>
      <c r="K25" s="1"/>
      <c r="L25" s="1"/>
      <c r="M25" s="1"/>
      <c r="N25" s="2"/>
      <c r="O25" s="2"/>
    </row>
    <row r="26" spans="1:15" ht="27.75" customHeight="1">
      <c r="A26" s="2"/>
      <c r="B26" s="45" t="s">
        <v>132</v>
      </c>
      <c r="C26" s="48"/>
      <c r="D26" s="49"/>
      <c r="E26" s="39">
        <v>303</v>
      </c>
      <c r="F26" s="5" t="s">
        <v>7</v>
      </c>
      <c r="G26" s="5" t="s">
        <v>11</v>
      </c>
      <c r="H26" s="19" t="s">
        <v>78</v>
      </c>
      <c r="I26" s="19" t="s">
        <v>69</v>
      </c>
      <c r="J26" s="6">
        <v>3754.5</v>
      </c>
      <c r="K26" s="1"/>
      <c r="L26" s="1"/>
      <c r="M26" s="1"/>
      <c r="N26" s="2"/>
      <c r="O26" s="2"/>
    </row>
    <row r="27" spans="1:15" ht="27.75" customHeight="1">
      <c r="A27" s="2"/>
      <c r="B27" s="45" t="s">
        <v>145</v>
      </c>
      <c r="C27" s="46"/>
      <c r="D27" s="47"/>
      <c r="E27" s="39">
        <v>303</v>
      </c>
      <c r="F27" s="5" t="s">
        <v>7</v>
      </c>
      <c r="G27" s="5" t="s">
        <v>11</v>
      </c>
      <c r="H27" s="19" t="s">
        <v>78</v>
      </c>
      <c r="I27" s="19" t="s">
        <v>13</v>
      </c>
      <c r="J27" s="6">
        <v>1161.9</v>
      </c>
      <c r="K27" s="1"/>
      <c r="L27" s="1"/>
      <c r="M27" s="1"/>
      <c r="N27" s="2"/>
      <c r="O27" s="2"/>
    </row>
    <row r="28" spans="1:15" ht="30" customHeight="1">
      <c r="A28" s="2"/>
      <c r="B28" s="45" t="s">
        <v>90</v>
      </c>
      <c r="C28" s="48"/>
      <c r="D28" s="49"/>
      <c r="E28" s="37">
        <v>303</v>
      </c>
      <c r="F28" s="5" t="s">
        <v>7</v>
      </c>
      <c r="G28" s="5" t="s">
        <v>11</v>
      </c>
      <c r="H28" s="19" t="s">
        <v>78</v>
      </c>
      <c r="I28" s="19" t="s">
        <v>70</v>
      </c>
      <c r="J28" s="3">
        <f>1169.5-7.6</f>
        <v>1161.9</v>
      </c>
      <c r="K28" s="1"/>
      <c r="L28" s="1"/>
      <c r="M28" s="1"/>
      <c r="N28" s="2"/>
      <c r="O28" s="2"/>
    </row>
    <row r="29" spans="1:15" ht="22.5" customHeight="1">
      <c r="A29" s="2"/>
      <c r="B29" s="45" t="s">
        <v>147</v>
      </c>
      <c r="C29" s="46"/>
      <c r="D29" s="47"/>
      <c r="E29" s="37">
        <v>303</v>
      </c>
      <c r="F29" s="5" t="s">
        <v>7</v>
      </c>
      <c r="G29" s="5" t="s">
        <v>11</v>
      </c>
      <c r="H29" s="19" t="s">
        <v>78</v>
      </c>
      <c r="I29" s="19" t="s">
        <v>148</v>
      </c>
      <c r="J29" s="3">
        <v>12.5</v>
      </c>
      <c r="K29" s="1"/>
      <c r="L29" s="1"/>
      <c r="M29" s="1"/>
      <c r="N29" s="2"/>
      <c r="O29" s="2"/>
    </row>
    <row r="30" spans="1:15" ht="22.5" customHeight="1">
      <c r="A30" s="2"/>
      <c r="B30" s="45" t="s">
        <v>135</v>
      </c>
      <c r="C30" s="48"/>
      <c r="D30" s="49"/>
      <c r="E30" s="37">
        <v>303</v>
      </c>
      <c r="F30" s="5" t="s">
        <v>7</v>
      </c>
      <c r="G30" s="5" t="s">
        <v>11</v>
      </c>
      <c r="H30" s="19" t="s">
        <v>78</v>
      </c>
      <c r="I30" s="19" t="s">
        <v>71</v>
      </c>
      <c r="J30" s="3">
        <v>12.5</v>
      </c>
      <c r="K30" s="1"/>
      <c r="L30" s="1"/>
      <c r="M30" s="1"/>
      <c r="N30" s="2"/>
      <c r="O30" s="2"/>
    </row>
    <row r="31" spans="1:15" ht="26.25" customHeight="1">
      <c r="A31" s="2"/>
      <c r="B31" s="45" t="s">
        <v>118</v>
      </c>
      <c r="C31" s="48"/>
      <c r="D31" s="49"/>
      <c r="E31" s="30">
        <v>303</v>
      </c>
      <c r="F31" s="5" t="s">
        <v>7</v>
      </c>
      <c r="G31" s="5" t="s">
        <v>11</v>
      </c>
      <c r="H31" s="19" t="s">
        <v>125</v>
      </c>
      <c r="I31" s="19"/>
      <c r="J31" s="3">
        <f>SUM(J33)</f>
        <v>1459</v>
      </c>
      <c r="K31" s="1"/>
      <c r="L31" s="1"/>
      <c r="M31" s="1"/>
      <c r="N31" s="2"/>
      <c r="O31" s="2"/>
    </row>
    <row r="32" spans="1:15" ht="27.75" customHeight="1">
      <c r="A32" s="2"/>
      <c r="B32" s="45" t="s">
        <v>142</v>
      </c>
      <c r="C32" s="46"/>
      <c r="D32" s="47"/>
      <c r="E32" s="30">
        <v>303</v>
      </c>
      <c r="F32" s="5" t="s">
        <v>7</v>
      </c>
      <c r="G32" s="5" t="s">
        <v>11</v>
      </c>
      <c r="H32" s="19" t="s">
        <v>125</v>
      </c>
      <c r="I32" s="19" t="s">
        <v>144</v>
      </c>
      <c r="J32" s="3">
        <v>1459</v>
      </c>
      <c r="K32" s="1"/>
      <c r="L32" s="1"/>
      <c r="M32" s="1"/>
      <c r="N32" s="2"/>
      <c r="O32" s="2"/>
    </row>
    <row r="33" spans="1:15" ht="26.25" customHeight="1">
      <c r="A33" s="2"/>
      <c r="B33" s="45" t="s">
        <v>134</v>
      </c>
      <c r="C33" s="48"/>
      <c r="D33" s="49"/>
      <c r="E33" s="30">
        <v>303</v>
      </c>
      <c r="F33" s="5" t="s">
        <v>7</v>
      </c>
      <c r="G33" s="5" t="s">
        <v>11</v>
      </c>
      <c r="H33" s="19" t="s">
        <v>125</v>
      </c>
      <c r="I33" s="19" t="s">
        <v>69</v>
      </c>
      <c r="J33" s="3">
        <v>1459</v>
      </c>
      <c r="K33" s="1"/>
      <c r="L33" s="1"/>
      <c r="M33" s="1"/>
      <c r="N33" s="2"/>
      <c r="O33" s="2"/>
    </row>
    <row r="34" spans="1:15" ht="30" customHeight="1">
      <c r="A34" s="2"/>
      <c r="B34" s="77" t="s">
        <v>47</v>
      </c>
      <c r="C34" s="78"/>
      <c r="D34" s="79"/>
      <c r="E34" s="30">
        <v>303</v>
      </c>
      <c r="F34" s="5" t="s">
        <v>7</v>
      </c>
      <c r="G34" s="5" t="s">
        <v>11</v>
      </c>
      <c r="H34" s="5" t="s">
        <v>83</v>
      </c>
      <c r="I34" s="5"/>
      <c r="J34" s="3">
        <v>62.5</v>
      </c>
      <c r="K34" s="1"/>
      <c r="L34" s="1"/>
      <c r="M34" s="1"/>
      <c r="N34" s="2"/>
      <c r="O34" s="2"/>
    </row>
    <row r="35" spans="1:15" ht="56.25" customHeight="1">
      <c r="A35" s="2"/>
      <c r="B35" s="45" t="s">
        <v>48</v>
      </c>
      <c r="C35" s="48"/>
      <c r="D35" s="49"/>
      <c r="E35" s="30">
        <v>303</v>
      </c>
      <c r="F35" s="5" t="s">
        <v>7</v>
      </c>
      <c r="G35" s="5" t="s">
        <v>11</v>
      </c>
      <c r="H35" s="19" t="s">
        <v>82</v>
      </c>
      <c r="I35" s="19"/>
      <c r="J35" s="3">
        <f>SUM(J36)</f>
        <v>62.5</v>
      </c>
      <c r="K35" s="1"/>
      <c r="L35" s="1"/>
      <c r="M35" s="1"/>
      <c r="N35" s="2"/>
      <c r="O35" s="2"/>
    </row>
    <row r="36" spans="1:15" ht="27" customHeight="1">
      <c r="A36" s="2"/>
      <c r="B36" s="45" t="s">
        <v>14</v>
      </c>
      <c r="C36" s="48"/>
      <c r="D36" s="49"/>
      <c r="E36" s="30">
        <v>303</v>
      </c>
      <c r="F36" s="5" t="s">
        <v>7</v>
      </c>
      <c r="G36" s="5" t="s">
        <v>11</v>
      </c>
      <c r="H36" s="19" t="s">
        <v>81</v>
      </c>
      <c r="I36" s="19"/>
      <c r="J36" s="3">
        <f>SUM(J38)</f>
        <v>62.5</v>
      </c>
      <c r="K36" s="1"/>
      <c r="L36" s="1"/>
      <c r="M36" s="1"/>
      <c r="N36" s="2"/>
      <c r="O36" s="2"/>
    </row>
    <row r="37" spans="1:15" ht="30.75" customHeight="1">
      <c r="A37" s="2"/>
      <c r="B37" s="45" t="s">
        <v>145</v>
      </c>
      <c r="C37" s="46"/>
      <c r="D37" s="47"/>
      <c r="E37" s="30">
        <v>303</v>
      </c>
      <c r="F37" s="5" t="s">
        <v>7</v>
      </c>
      <c r="G37" s="5" t="s">
        <v>11</v>
      </c>
      <c r="H37" s="19" t="s">
        <v>81</v>
      </c>
      <c r="I37" s="19" t="s">
        <v>13</v>
      </c>
      <c r="J37" s="3">
        <v>62.5</v>
      </c>
      <c r="K37" s="1"/>
      <c r="L37" s="1"/>
      <c r="M37" s="1"/>
      <c r="N37" s="2"/>
      <c r="O37" s="2"/>
    </row>
    <row r="38" spans="1:15" ht="27" customHeight="1">
      <c r="A38" s="2"/>
      <c r="B38" s="45" t="s">
        <v>90</v>
      </c>
      <c r="C38" s="48"/>
      <c r="D38" s="49"/>
      <c r="E38" s="30">
        <v>303</v>
      </c>
      <c r="F38" s="5" t="s">
        <v>7</v>
      </c>
      <c r="G38" s="5" t="s">
        <v>11</v>
      </c>
      <c r="H38" s="19" t="s">
        <v>81</v>
      </c>
      <c r="I38" s="19" t="s">
        <v>70</v>
      </c>
      <c r="J38" s="3">
        <v>62.5</v>
      </c>
      <c r="K38" s="1"/>
      <c r="L38" s="1"/>
      <c r="M38" s="1"/>
      <c r="N38" s="2"/>
      <c r="O38" s="2"/>
    </row>
    <row r="39" spans="1:15" ht="42" customHeight="1">
      <c r="A39" s="2"/>
      <c r="B39" s="59" t="s">
        <v>15</v>
      </c>
      <c r="C39" s="60"/>
      <c r="D39" s="61"/>
      <c r="E39" s="31">
        <v>303</v>
      </c>
      <c r="F39" s="33" t="s">
        <v>7</v>
      </c>
      <c r="G39" s="33" t="s">
        <v>16</v>
      </c>
      <c r="H39" s="33"/>
      <c r="I39" s="33"/>
      <c r="J39" s="7">
        <f>SUM(J40)</f>
        <v>44</v>
      </c>
      <c r="K39" s="1"/>
      <c r="L39" s="1"/>
      <c r="M39" s="1"/>
      <c r="N39" s="2"/>
      <c r="O39" s="2"/>
    </row>
    <row r="40" spans="1:15" ht="29.25" customHeight="1">
      <c r="A40" s="2"/>
      <c r="B40" s="73" t="s">
        <v>66</v>
      </c>
      <c r="C40" s="74"/>
      <c r="D40" s="75"/>
      <c r="E40" s="30">
        <v>303</v>
      </c>
      <c r="F40" s="5" t="s">
        <v>7</v>
      </c>
      <c r="G40" s="5" t="s">
        <v>16</v>
      </c>
      <c r="H40" s="5" t="s">
        <v>86</v>
      </c>
      <c r="I40" s="5"/>
      <c r="J40" s="3">
        <f>SUM(J41)</f>
        <v>44</v>
      </c>
      <c r="K40" s="1"/>
      <c r="L40" s="1"/>
      <c r="M40" s="1"/>
      <c r="N40" s="2"/>
      <c r="O40" s="2"/>
    </row>
    <row r="41" spans="1:15" ht="25.5" customHeight="1">
      <c r="A41" s="2"/>
      <c r="B41" s="50" t="s">
        <v>151</v>
      </c>
      <c r="C41" s="51"/>
      <c r="D41" s="52"/>
      <c r="E41" s="30">
        <v>303</v>
      </c>
      <c r="F41" s="5" t="s">
        <v>7</v>
      </c>
      <c r="G41" s="5" t="s">
        <v>16</v>
      </c>
      <c r="H41" s="19" t="s">
        <v>85</v>
      </c>
      <c r="I41" s="19"/>
      <c r="J41" s="3">
        <f>SUM(J42)</f>
        <v>44</v>
      </c>
      <c r="K41" s="1"/>
      <c r="L41" s="1"/>
      <c r="M41" s="1"/>
      <c r="N41" s="2"/>
      <c r="O41" s="2"/>
    </row>
    <row r="42" spans="1:15" ht="54.75" customHeight="1">
      <c r="A42" s="2"/>
      <c r="B42" s="45" t="s">
        <v>152</v>
      </c>
      <c r="C42" s="48"/>
      <c r="D42" s="49"/>
      <c r="E42" s="30">
        <v>303</v>
      </c>
      <c r="F42" s="5" t="s">
        <v>7</v>
      </c>
      <c r="G42" s="5" t="s">
        <v>16</v>
      </c>
      <c r="H42" s="19" t="s">
        <v>84</v>
      </c>
      <c r="I42" s="19"/>
      <c r="J42" s="3">
        <f>SUM(J44)</f>
        <v>44</v>
      </c>
      <c r="K42" s="1"/>
      <c r="L42" s="1"/>
      <c r="M42" s="1"/>
      <c r="N42" s="2"/>
      <c r="O42" s="2"/>
    </row>
    <row r="43" spans="1:15" ht="22.5" customHeight="1">
      <c r="A43" s="2"/>
      <c r="B43" s="45" t="s">
        <v>149</v>
      </c>
      <c r="C43" s="46"/>
      <c r="D43" s="47"/>
      <c r="E43" s="30">
        <v>303</v>
      </c>
      <c r="F43" s="5" t="s">
        <v>7</v>
      </c>
      <c r="G43" s="5" t="s">
        <v>16</v>
      </c>
      <c r="H43" s="19" t="s">
        <v>84</v>
      </c>
      <c r="I43" s="19" t="s">
        <v>150</v>
      </c>
      <c r="J43" s="3">
        <v>44</v>
      </c>
      <c r="K43" s="1"/>
      <c r="L43" s="1"/>
      <c r="M43" s="1"/>
      <c r="N43" s="2"/>
      <c r="O43" s="2"/>
    </row>
    <row r="44" spans="1:15" ht="29.25" customHeight="1">
      <c r="A44" s="2"/>
      <c r="B44" s="77" t="s">
        <v>74</v>
      </c>
      <c r="C44" s="78"/>
      <c r="D44" s="79"/>
      <c r="E44" s="30">
        <v>303</v>
      </c>
      <c r="F44" s="5" t="s">
        <v>7</v>
      </c>
      <c r="G44" s="5" t="s">
        <v>16</v>
      </c>
      <c r="H44" s="19" t="s">
        <v>84</v>
      </c>
      <c r="I44" s="19" t="s">
        <v>75</v>
      </c>
      <c r="J44" s="3">
        <v>44</v>
      </c>
      <c r="K44" s="1"/>
      <c r="L44" s="1"/>
      <c r="M44" s="1"/>
      <c r="N44" s="2"/>
      <c r="O44" s="2"/>
    </row>
    <row r="45" spans="1:15" ht="27" customHeight="1">
      <c r="A45" s="2"/>
      <c r="B45" s="62" t="s">
        <v>49</v>
      </c>
      <c r="C45" s="67"/>
      <c r="D45" s="68"/>
      <c r="E45" s="31">
        <v>303</v>
      </c>
      <c r="F45" s="33" t="s">
        <v>7</v>
      </c>
      <c r="G45" s="33" t="s">
        <v>50</v>
      </c>
      <c r="H45" s="33"/>
      <c r="I45" s="33"/>
      <c r="J45" s="7">
        <f>J46</f>
        <v>25</v>
      </c>
      <c r="K45" s="1"/>
      <c r="L45" s="1"/>
      <c r="M45" s="1"/>
      <c r="N45" s="2"/>
      <c r="O45" s="2"/>
    </row>
    <row r="46" spans="1:15" ht="31.5" customHeight="1">
      <c r="A46" s="2"/>
      <c r="B46" s="50" t="s">
        <v>49</v>
      </c>
      <c r="C46" s="51"/>
      <c r="D46" s="52"/>
      <c r="E46" s="30">
        <v>303</v>
      </c>
      <c r="F46" s="5" t="s">
        <v>7</v>
      </c>
      <c r="G46" s="5" t="s">
        <v>50</v>
      </c>
      <c r="H46" s="19" t="s">
        <v>89</v>
      </c>
      <c r="I46" s="19"/>
      <c r="J46" s="6">
        <f>J47</f>
        <v>25</v>
      </c>
      <c r="K46" s="1"/>
      <c r="L46" s="1"/>
      <c r="M46" s="1"/>
      <c r="N46" s="2"/>
      <c r="O46" s="2"/>
    </row>
    <row r="47" spans="1:15" ht="31.5" customHeight="1">
      <c r="A47" s="2"/>
      <c r="B47" s="50" t="s">
        <v>65</v>
      </c>
      <c r="C47" s="51"/>
      <c r="D47" s="52"/>
      <c r="E47" s="30">
        <v>303</v>
      </c>
      <c r="F47" s="5" t="s">
        <v>7</v>
      </c>
      <c r="G47" s="5" t="s">
        <v>50</v>
      </c>
      <c r="H47" s="19" t="s">
        <v>88</v>
      </c>
      <c r="I47" s="19"/>
      <c r="J47" s="6">
        <f>J48</f>
        <v>25</v>
      </c>
      <c r="K47" s="1"/>
      <c r="L47" s="1"/>
      <c r="M47" s="1"/>
      <c r="N47" s="2"/>
      <c r="O47" s="2"/>
    </row>
    <row r="48" spans="1:15" ht="25.5" customHeight="1">
      <c r="A48" s="2"/>
      <c r="B48" s="50" t="s">
        <v>65</v>
      </c>
      <c r="C48" s="51"/>
      <c r="D48" s="52"/>
      <c r="E48" s="30">
        <v>303</v>
      </c>
      <c r="F48" s="5" t="s">
        <v>7</v>
      </c>
      <c r="G48" s="5" t="s">
        <v>50</v>
      </c>
      <c r="H48" s="19" t="s">
        <v>87</v>
      </c>
      <c r="I48" s="19"/>
      <c r="J48" s="6">
        <f>J50</f>
        <v>25</v>
      </c>
      <c r="K48" s="1"/>
      <c r="L48" s="1"/>
      <c r="M48" s="1"/>
      <c r="N48" s="2"/>
      <c r="O48" s="2"/>
    </row>
    <row r="49" spans="1:15" s="25" customFormat="1" ht="28.5" customHeight="1">
      <c r="A49" s="17"/>
      <c r="B49" s="50" t="s">
        <v>147</v>
      </c>
      <c r="C49" s="65"/>
      <c r="D49" s="66"/>
      <c r="E49" s="30">
        <v>303</v>
      </c>
      <c r="F49" s="5" t="s">
        <v>7</v>
      </c>
      <c r="G49" s="5" t="s">
        <v>50</v>
      </c>
      <c r="H49" s="19" t="s">
        <v>87</v>
      </c>
      <c r="I49" s="19" t="s">
        <v>148</v>
      </c>
      <c r="J49" s="6">
        <f>SUM(J50)</f>
        <v>25</v>
      </c>
      <c r="K49" s="18"/>
      <c r="L49" s="18"/>
      <c r="M49" s="18"/>
      <c r="N49" s="17"/>
      <c r="O49" s="17"/>
    </row>
    <row r="50" spans="1:15" ht="23.25" customHeight="1">
      <c r="A50" s="2"/>
      <c r="B50" s="50" t="s">
        <v>76</v>
      </c>
      <c r="C50" s="51"/>
      <c r="D50" s="52"/>
      <c r="E50" s="30">
        <v>303</v>
      </c>
      <c r="F50" s="5" t="s">
        <v>7</v>
      </c>
      <c r="G50" s="5" t="s">
        <v>50</v>
      </c>
      <c r="H50" s="19" t="s">
        <v>87</v>
      </c>
      <c r="I50" s="19" t="s">
        <v>72</v>
      </c>
      <c r="J50" s="6">
        <v>25</v>
      </c>
      <c r="K50" s="1"/>
      <c r="L50" s="1"/>
      <c r="M50" s="1"/>
      <c r="N50" s="2"/>
      <c r="O50" s="2"/>
    </row>
    <row r="51" spans="1:15" ht="28.5" customHeight="1">
      <c r="A51" s="2"/>
      <c r="B51" s="62" t="s">
        <v>17</v>
      </c>
      <c r="C51" s="67"/>
      <c r="D51" s="68"/>
      <c r="E51" s="31">
        <v>303</v>
      </c>
      <c r="F51" s="33" t="s">
        <v>7</v>
      </c>
      <c r="G51" s="33" t="s">
        <v>18</v>
      </c>
      <c r="H51" s="33"/>
      <c r="I51" s="33"/>
      <c r="J51" s="7">
        <f>SUM(J52)</f>
        <v>82.7</v>
      </c>
      <c r="K51" s="1"/>
      <c r="L51" s="1"/>
      <c r="M51" s="1"/>
      <c r="N51" s="2"/>
      <c r="O51" s="2"/>
    </row>
    <row r="52" spans="1:15" ht="19.5" customHeight="1">
      <c r="A52" s="2"/>
      <c r="B52" s="45" t="s">
        <v>158</v>
      </c>
      <c r="C52" s="48"/>
      <c r="D52" s="49"/>
      <c r="E52" s="30">
        <v>303</v>
      </c>
      <c r="F52" s="5" t="s">
        <v>7</v>
      </c>
      <c r="G52" s="5" t="s">
        <v>18</v>
      </c>
      <c r="H52" s="19" t="s">
        <v>157</v>
      </c>
      <c r="I52" s="19"/>
      <c r="J52" s="3">
        <f>SUM(J53+J56)</f>
        <v>82.7</v>
      </c>
      <c r="K52" s="1"/>
      <c r="L52" s="1"/>
      <c r="M52" s="1"/>
      <c r="N52" s="2"/>
      <c r="O52" s="2"/>
    </row>
    <row r="53" spans="1:15" ht="20.25" customHeight="1">
      <c r="A53" s="2"/>
      <c r="B53" s="45" t="s">
        <v>159</v>
      </c>
      <c r="C53" s="46"/>
      <c r="D53" s="47"/>
      <c r="E53" s="30">
        <v>303</v>
      </c>
      <c r="F53" s="5" t="s">
        <v>7</v>
      </c>
      <c r="G53" s="5" t="s">
        <v>18</v>
      </c>
      <c r="H53" s="19" t="s">
        <v>160</v>
      </c>
      <c r="I53" s="19"/>
      <c r="J53" s="3">
        <f>SUM(J54)</f>
        <v>12.7</v>
      </c>
      <c r="K53" s="1"/>
      <c r="L53" s="1"/>
      <c r="M53" s="1"/>
      <c r="N53" s="2"/>
      <c r="O53" s="2"/>
    </row>
    <row r="54" spans="1:15" ht="29.25" customHeight="1">
      <c r="A54" s="2"/>
      <c r="B54" s="45" t="s">
        <v>145</v>
      </c>
      <c r="C54" s="46"/>
      <c r="D54" s="47"/>
      <c r="E54" s="30">
        <v>303</v>
      </c>
      <c r="F54" s="5" t="s">
        <v>7</v>
      </c>
      <c r="G54" s="5" t="s">
        <v>18</v>
      </c>
      <c r="H54" s="19" t="s">
        <v>160</v>
      </c>
      <c r="I54" s="19" t="s">
        <v>13</v>
      </c>
      <c r="J54" s="3">
        <f>SUM(J55)</f>
        <v>12.7</v>
      </c>
      <c r="K54" s="1"/>
      <c r="L54" s="1"/>
      <c r="M54" s="1"/>
      <c r="N54" s="2"/>
      <c r="O54" s="2"/>
    </row>
    <row r="55" spans="1:15" ht="32.25" customHeight="1">
      <c r="A55" s="2"/>
      <c r="B55" s="45" t="s">
        <v>90</v>
      </c>
      <c r="C55" s="48"/>
      <c r="D55" s="49"/>
      <c r="E55" s="30">
        <v>303</v>
      </c>
      <c r="F55" s="5" t="s">
        <v>7</v>
      </c>
      <c r="G55" s="5" t="s">
        <v>18</v>
      </c>
      <c r="H55" s="19" t="s">
        <v>160</v>
      </c>
      <c r="I55" s="19" t="s">
        <v>70</v>
      </c>
      <c r="J55" s="3">
        <f>20-7.3</f>
        <v>12.7</v>
      </c>
      <c r="K55" s="1"/>
      <c r="L55" s="1"/>
      <c r="M55" s="1"/>
      <c r="N55" s="2"/>
      <c r="O55" s="2"/>
    </row>
    <row r="56" spans="1:15" ht="28.5" customHeight="1">
      <c r="A56" s="2"/>
      <c r="B56" s="45" t="s">
        <v>162</v>
      </c>
      <c r="C56" s="48"/>
      <c r="D56" s="49"/>
      <c r="E56" s="30">
        <v>303</v>
      </c>
      <c r="F56" s="5" t="s">
        <v>7</v>
      </c>
      <c r="G56" s="5" t="s">
        <v>18</v>
      </c>
      <c r="H56" s="19" t="s">
        <v>161</v>
      </c>
      <c r="I56" s="19"/>
      <c r="J56" s="3">
        <f>SUM(J58)</f>
        <v>70</v>
      </c>
      <c r="K56" s="1"/>
      <c r="L56" s="1"/>
      <c r="M56" s="1"/>
      <c r="N56" s="2"/>
      <c r="O56" s="2"/>
    </row>
    <row r="57" spans="1:15" ht="33" customHeight="1">
      <c r="A57" s="2"/>
      <c r="B57" s="45" t="s">
        <v>145</v>
      </c>
      <c r="C57" s="46"/>
      <c r="D57" s="47"/>
      <c r="E57" s="30">
        <v>303</v>
      </c>
      <c r="F57" s="5" t="s">
        <v>7</v>
      </c>
      <c r="G57" s="5" t="s">
        <v>18</v>
      </c>
      <c r="H57" s="19" t="s">
        <v>161</v>
      </c>
      <c r="I57" s="19" t="s">
        <v>13</v>
      </c>
      <c r="J57" s="3">
        <f>SUM(J58)</f>
        <v>70</v>
      </c>
      <c r="K57" s="1"/>
      <c r="L57" s="1"/>
      <c r="M57" s="1"/>
      <c r="N57" s="2"/>
      <c r="O57" s="2"/>
    </row>
    <row r="58" spans="1:15" ht="33" customHeight="1">
      <c r="A58" s="2"/>
      <c r="B58" s="45" t="s">
        <v>90</v>
      </c>
      <c r="C58" s="48"/>
      <c r="D58" s="49"/>
      <c r="E58" s="30">
        <v>303</v>
      </c>
      <c r="F58" s="5" t="s">
        <v>7</v>
      </c>
      <c r="G58" s="5" t="s">
        <v>18</v>
      </c>
      <c r="H58" s="19" t="s">
        <v>161</v>
      </c>
      <c r="I58" s="19" t="s">
        <v>70</v>
      </c>
      <c r="J58" s="3">
        <v>70</v>
      </c>
      <c r="K58" s="1"/>
      <c r="L58" s="1"/>
      <c r="M58" s="1"/>
      <c r="N58" s="2"/>
      <c r="O58" s="2"/>
    </row>
    <row r="59" spans="1:15" ht="18" customHeight="1">
      <c r="A59" s="2"/>
      <c r="B59" s="69" t="s">
        <v>19</v>
      </c>
      <c r="C59" s="70"/>
      <c r="D59" s="71"/>
      <c r="E59" s="34">
        <v>303</v>
      </c>
      <c r="F59" s="33" t="s">
        <v>9</v>
      </c>
      <c r="G59" s="5"/>
      <c r="H59" s="19"/>
      <c r="I59" s="19"/>
      <c r="J59" s="7">
        <f>SUM(J60)</f>
        <v>276.8</v>
      </c>
      <c r="K59" s="1"/>
      <c r="L59" s="1"/>
      <c r="M59" s="1"/>
      <c r="N59" s="2"/>
      <c r="O59" s="2"/>
    </row>
    <row r="60" spans="1:15" ht="23.25" customHeight="1">
      <c r="A60" s="2"/>
      <c r="B60" s="62" t="s">
        <v>20</v>
      </c>
      <c r="C60" s="67"/>
      <c r="D60" s="68"/>
      <c r="E60" s="34">
        <v>303</v>
      </c>
      <c r="F60" s="33" t="s">
        <v>9</v>
      </c>
      <c r="G60" s="33" t="s">
        <v>21</v>
      </c>
      <c r="H60" s="33"/>
      <c r="I60" s="33"/>
      <c r="J60" s="7">
        <f>SUM(J63)</f>
        <v>276.8</v>
      </c>
      <c r="K60" s="1"/>
      <c r="L60" s="1"/>
      <c r="M60" s="1"/>
      <c r="N60" s="2"/>
      <c r="O60" s="2"/>
    </row>
    <row r="61" spans="1:15" ht="28.5" customHeight="1">
      <c r="A61" s="2"/>
      <c r="B61" s="50" t="s">
        <v>22</v>
      </c>
      <c r="C61" s="51"/>
      <c r="D61" s="52"/>
      <c r="E61" s="40">
        <v>303</v>
      </c>
      <c r="F61" s="5" t="s">
        <v>9</v>
      </c>
      <c r="G61" s="5" t="s">
        <v>21</v>
      </c>
      <c r="H61" s="5" t="s">
        <v>93</v>
      </c>
      <c r="I61" s="5"/>
      <c r="J61" s="6">
        <f>SUM(J62)</f>
        <v>276.8</v>
      </c>
      <c r="K61" s="1"/>
      <c r="L61" s="1"/>
      <c r="M61" s="1"/>
      <c r="N61" s="2"/>
      <c r="O61" s="2"/>
    </row>
    <row r="62" spans="1:15" ht="34.5" customHeight="1">
      <c r="A62" s="2"/>
      <c r="B62" s="50" t="s">
        <v>23</v>
      </c>
      <c r="C62" s="51"/>
      <c r="D62" s="52"/>
      <c r="E62" s="40">
        <v>303</v>
      </c>
      <c r="F62" s="5" t="s">
        <v>9</v>
      </c>
      <c r="G62" s="5" t="s">
        <v>21</v>
      </c>
      <c r="H62" s="19" t="s">
        <v>92</v>
      </c>
      <c r="I62" s="19"/>
      <c r="J62" s="3">
        <f>SUM(J63)</f>
        <v>276.8</v>
      </c>
      <c r="K62" s="1"/>
      <c r="L62" s="1"/>
      <c r="M62" s="1"/>
      <c r="N62" s="2"/>
      <c r="O62" s="2"/>
    </row>
    <row r="63" spans="1:15" ht="26.25" customHeight="1">
      <c r="A63" s="2"/>
      <c r="B63" s="50" t="s">
        <v>24</v>
      </c>
      <c r="C63" s="51"/>
      <c r="D63" s="52"/>
      <c r="E63" s="37">
        <v>303</v>
      </c>
      <c r="F63" s="5" t="s">
        <v>9</v>
      </c>
      <c r="G63" s="5" t="s">
        <v>21</v>
      </c>
      <c r="H63" s="19" t="s">
        <v>91</v>
      </c>
      <c r="I63" s="19"/>
      <c r="J63" s="3">
        <f>J65+J67</f>
        <v>276.8</v>
      </c>
      <c r="K63" s="1"/>
      <c r="L63" s="1"/>
      <c r="M63" s="1"/>
      <c r="N63" s="2"/>
      <c r="O63" s="2"/>
    </row>
    <row r="64" spans="1:15" ht="26.25" customHeight="1">
      <c r="A64" s="2"/>
      <c r="B64" s="50" t="s">
        <v>142</v>
      </c>
      <c r="C64" s="65"/>
      <c r="D64" s="66"/>
      <c r="E64" s="37">
        <v>303</v>
      </c>
      <c r="F64" s="5" t="s">
        <v>9</v>
      </c>
      <c r="G64" s="5" t="s">
        <v>21</v>
      </c>
      <c r="H64" s="19" t="s">
        <v>91</v>
      </c>
      <c r="I64" s="19" t="s">
        <v>144</v>
      </c>
      <c r="J64" s="3">
        <v>246.7</v>
      </c>
      <c r="K64" s="1"/>
      <c r="L64" s="1"/>
      <c r="M64" s="1"/>
      <c r="N64" s="2"/>
      <c r="O64" s="2"/>
    </row>
    <row r="65" spans="1:15" ht="27.75" customHeight="1">
      <c r="A65" s="2"/>
      <c r="B65" s="45" t="s">
        <v>132</v>
      </c>
      <c r="C65" s="48"/>
      <c r="D65" s="49"/>
      <c r="E65" s="37">
        <v>303</v>
      </c>
      <c r="F65" s="5" t="s">
        <v>9</v>
      </c>
      <c r="G65" s="5" t="s">
        <v>21</v>
      </c>
      <c r="H65" s="19" t="s">
        <v>91</v>
      </c>
      <c r="I65" s="19" t="s">
        <v>69</v>
      </c>
      <c r="J65" s="3">
        <v>246.7</v>
      </c>
      <c r="K65" s="1"/>
      <c r="L65" s="1"/>
      <c r="M65" s="1"/>
      <c r="N65" s="2"/>
      <c r="O65" s="2"/>
    </row>
    <row r="66" spans="1:15" s="25" customFormat="1" ht="24" customHeight="1">
      <c r="A66" s="17"/>
      <c r="B66" s="45" t="s">
        <v>145</v>
      </c>
      <c r="C66" s="46"/>
      <c r="D66" s="47"/>
      <c r="E66" s="37">
        <v>303</v>
      </c>
      <c r="F66" s="5" t="s">
        <v>9</v>
      </c>
      <c r="G66" s="5" t="s">
        <v>21</v>
      </c>
      <c r="H66" s="19" t="s">
        <v>91</v>
      </c>
      <c r="I66" s="19" t="s">
        <v>13</v>
      </c>
      <c r="J66" s="3">
        <v>30.1</v>
      </c>
      <c r="K66" s="18"/>
      <c r="L66" s="18"/>
      <c r="M66" s="18"/>
      <c r="N66" s="17"/>
      <c r="O66" s="17"/>
    </row>
    <row r="67" spans="1:15" ht="28.5" customHeight="1">
      <c r="A67" s="2"/>
      <c r="B67" s="50" t="s">
        <v>90</v>
      </c>
      <c r="C67" s="51"/>
      <c r="D67" s="52"/>
      <c r="E67" s="37">
        <v>303</v>
      </c>
      <c r="F67" s="5" t="s">
        <v>9</v>
      </c>
      <c r="G67" s="5" t="s">
        <v>21</v>
      </c>
      <c r="H67" s="19" t="s">
        <v>91</v>
      </c>
      <c r="I67" s="19" t="s">
        <v>70</v>
      </c>
      <c r="J67" s="3">
        <v>30.1</v>
      </c>
      <c r="K67" s="1"/>
      <c r="L67" s="1"/>
      <c r="M67" s="1"/>
      <c r="N67" s="2"/>
      <c r="O67" s="2"/>
    </row>
    <row r="68" spans="1:15" ht="28.5" customHeight="1">
      <c r="A68" s="2"/>
      <c r="B68" s="62" t="s">
        <v>186</v>
      </c>
      <c r="C68" s="63"/>
      <c r="D68" s="64"/>
      <c r="E68" s="42">
        <v>303</v>
      </c>
      <c r="F68" s="33" t="s">
        <v>21</v>
      </c>
      <c r="G68" s="5"/>
      <c r="H68" s="19"/>
      <c r="I68" s="19"/>
      <c r="J68" s="7">
        <f>SUM(J69)</f>
        <v>370.79999999999995</v>
      </c>
      <c r="K68" s="1"/>
      <c r="L68" s="1"/>
      <c r="M68" s="1"/>
      <c r="N68" s="2"/>
      <c r="O68" s="2"/>
    </row>
    <row r="69" spans="1:15" ht="27.75" customHeight="1">
      <c r="A69" s="2"/>
      <c r="B69" s="56" t="s">
        <v>27</v>
      </c>
      <c r="C69" s="57"/>
      <c r="D69" s="58"/>
      <c r="E69" s="31">
        <v>303</v>
      </c>
      <c r="F69" s="33" t="s">
        <v>21</v>
      </c>
      <c r="G69" s="33" t="s">
        <v>26</v>
      </c>
      <c r="H69" s="33"/>
      <c r="I69" s="33"/>
      <c r="J69" s="7">
        <f>SUM(J70+J77)</f>
        <v>370.79999999999995</v>
      </c>
      <c r="K69" s="1"/>
      <c r="L69" s="1"/>
      <c r="M69" s="1"/>
      <c r="N69" s="2"/>
      <c r="O69" s="2"/>
    </row>
    <row r="70" spans="1:15" ht="27.75" customHeight="1">
      <c r="A70" s="2"/>
      <c r="B70" s="59" t="s">
        <v>119</v>
      </c>
      <c r="C70" s="60"/>
      <c r="D70" s="61"/>
      <c r="E70" s="31">
        <v>303</v>
      </c>
      <c r="F70" s="33" t="s">
        <v>21</v>
      </c>
      <c r="G70" s="33" t="s">
        <v>26</v>
      </c>
      <c r="H70" s="33" t="s">
        <v>95</v>
      </c>
      <c r="I70" s="33"/>
      <c r="J70" s="7">
        <f>SUM(J71+J74)</f>
        <v>182.7</v>
      </c>
      <c r="K70" s="1"/>
      <c r="L70" s="1"/>
      <c r="M70" s="1"/>
      <c r="N70" s="2"/>
      <c r="O70" s="2"/>
    </row>
    <row r="71" spans="1:15" ht="24" customHeight="1">
      <c r="A71" s="2"/>
      <c r="B71" s="50" t="s">
        <v>61</v>
      </c>
      <c r="C71" s="51"/>
      <c r="D71" s="52"/>
      <c r="E71" s="30">
        <v>303</v>
      </c>
      <c r="F71" s="5" t="s">
        <v>21</v>
      </c>
      <c r="G71" s="5" t="s">
        <v>26</v>
      </c>
      <c r="H71" s="19" t="s">
        <v>94</v>
      </c>
      <c r="I71" s="19"/>
      <c r="J71" s="6">
        <f>J73</f>
        <v>172.7</v>
      </c>
      <c r="K71" s="1"/>
      <c r="L71" s="1"/>
      <c r="M71" s="1"/>
      <c r="N71" s="2"/>
      <c r="O71" s="2"/>
    </row>
    <row r="72" spans="1:15" ht="24" customHeight="1">
      <c r="A72" s="2"/>
      <c r="B72" s="50" t="s">
        <v>145</v>
      </c>
      <c r="C72" s="65"/>
      <c r="D72" s="66"/>
      <c r="E72" s="30">
        <v>303</v>
      </c>
      <c r="F72" s="5" t="s">
        <v>21</v>
      </c>
      <c r="G72" s="5" t="s">
        <v>26</v>
      </c>
      <c r="H72" s="19" t="s">
        <v>94</v>
      </c>
      <c r="I72" s="19" t="s">
        <v>13</v>
      </c>
      <c r="J72" s="6">
        <f>SUM(J73)</f>
        <v>172.7</v>
      </c>
      <c r="K72" s="1"/>
      <c r="L72" s="1"/>
      <c r="M72" s="1"/>
      <c r="N72" s="2"/>
      <c r="O72" s="2"/>
    </row>
    <row r="73" spans="1:15" ht="24" customHeight="1">
      <c r="A73" s="2"/>
      <c r="B73" s="45" t="s">
        <v>90</v>
      </c>
      <c r="C73" s="48"/>
      <c r="D73" s="49"/>
      <c r="E73" s="30">
        <v>303</v>
      </c>
      <c r="F73" s="5" t="s">
        <v>21</v>
      </c>
      <c r="G73" s="5" t="s">
        <v>26</v>
      </c>
      <c r="H73" s="19" t="s">
        <v>94</v>
      </c>
      <c r="I73" s="19" t="s">
        <v>70</v>
      </c>
      <c r="J73" s="6">
        <f>180-7.3</f>
        <v>172.7</v>
      </c>
      <c r="K73" s="1"/>
      <c r="L73" s="1"/>
      <c r="M73" s="1"/>
      <c r="N73" s="2"/>
      <c r="O73" s="2"/>
    </row>
    <row r="74" spans="1:15" ht="24" customHeight="1">
      <c r="A74" s="2"/>
      <c r="B74" s="45" t="s">
        <v>96</v>
      </c>
      <c r="C74" s="46"/>
      <c r="D74" s="47"/>
      <c r="E74" s="30">
        <v>303</v>
      </c>
      <c r="F74" s="5" t="s">
        <v>21</v>
      </c>
      <c r="G74" s="5" t="s">
        <v>26</v>
      </c>
      <c r="H74" s="19" t="s">
        <v>97</v>
      </c>
      <c r="I74" s="19"/>
      <c r="J74" s="6">
        <v>10</v>
      </c>
      <c r="K74" s="1"/>
      <c r="L74" s="1"/>
      <c r="M74" s="1"/>
      <c r="N74" s="2"/>
      <c r="O74" s="2"/>
    </row>
    <row r="75" spans="1:15" ht="27.75" customHeight="1">
      <c r="A75" s="2"/>
      <c r="B75" s="45" t="s">
        <v>182</v>
      </c>
      <c r="C75" s="46"/>
      <c r="D75" s="47"/>
      <c r="E75" s="30">
        <v>303</v>
      </c>
      <c r="F75" s="5" t="s">
        <v>21</v>
      </c>
      <c r="G75" s="5" t="s">
        <v>26</v>
      </c>
      <c r="H75" s="19" t="s">
        <v>97</v>
      </c>
      <c r="I75" s="19" t="s">
        <v>181</v>
      </c>
      <c r="J75" s="6">
        <v>10</v>
      </c>
      <c r="K75" s="26"/>
      <c r="L75" s="26"/>
      <c r="M75" s="26"/>
      <c r="N75" s="2"/>
      <c r="O75" s="2"/>
    </row>
    <row r="76" spans="1:15" ht="24.75" customHeight="1">
      <c r="A76" s="2"/>
      <c r="B76" s="45" t="s">
        <v>183</v>
      </c>
      <c r="C76" s="46"/>
      <c r="D76" s="47"/>
      <c r="E76" s="30">
        <v>303</v>
      </c>
      <c r="F76" s="5" t="s">
        <v>21</v>
      </c>
      <c r="G76" s="5" t="s">
        <v>26</v>
      </c>
      <c r="H76" s="19" t="s">
        <v>97</v>
      </c>
      <c r="I76" s="19" t="s">
        <v>180</v>
      </c>
      <c r="J76" s="6">
        <v>10</v>
      </c>
      <c r="K76" s="2"/>
      <c r="L76" s="2"/>
      <c r="M76" s="2"/>
      <c r="N76" s="2"/>
      <c r="O76" s="2"/>
    </row>
    <row r="77" spans="2:10" ht="40.5" customHeight="1">
      <c r="B77" s="50" t="s">
        <v>164</v>
      </c>
      <c r="C77" s="51"/>
      <c r="D77" s="52"/>
      <c r="E77" s="38">
        <v>303</v>
      </c>
      <c r="F77" s="32" t="s">
        <v>21</v>
      </c>
      <c r="G77" s="33" t="s">
        <v>26</v>
      </c>
      <c r="H77" s="33" t="s">
        <v>170</v>
      </c>
      <c r="I77" s="5"/>
      <c r="J77" s="8">
        <f>SUM(J78)</f>
        <v>188.1</v>
      </c>
    </row>
    <row r="78" spans="2:10" ht="27.75" customHeight="1">
      <c r="B78" s="50" t="s">
        <v>163</v>
      </c>
      <c r="C78" s="51"/>
      <c r="D78" s="52"/>
      <c r="E78" s="30">
        <v>303</v>
      </c>
      <c r="F78" s="5" t="s">
        <v>21</v>
      </c>
      <c r="G78" s="5" t="s">
        <v>26</v>
      </c>
      <c r="H78" s="5" t="s">
        <v>171</v>
      </c>
      <c r="I78" s="33"/>
      <c r="J78" s="7">
        <f>SUM(J79)</f>
        <v>188.1</v>
      </c>
    </row>
    <row r="79" spans="2:10" ht="27" customHeight="1">
      <c r="B79" s="50" t="s">
        <v>173</v>
      </c>
      <c r="C79" s="60"/>
      <c r="D79" s="61"/>
      <c r="E79" s="30">
        <v>303</v>
      </c>
      <c r="F79" s="5" t="s">
        <v>21</v>
      </c>
      <c r="G79" s="5" t="s">
        <v>26</v>
      </c>
      <c r="H79" s="19" t="s">
        <v>172</v>
      </c>
      <c r="I79" s="19"/>
      <c r="J79" s="3">
        <f>SUM(J80)</f>
        <v>188.1</v>
      </c>
    </row>
    <row r="80" spans="2:10" ht="27.75" customHeight="1">
      <c r="B80" s="45" t="s">
        <v>145</v>
      </c>
      <c r="C80" s="46"/>
      <c r="D80" s="47"/>
      <c r="E80" s="30">
        <v>303</v>
      </c>
      <c r="F80" s="5" t="s">
        <v>21</v>
      </c>
      <c r="G80" s="5" t="s">
        <v>26</v>
      </c>
      <c r="H80" s="19" t="s">
        <v>172</v>
      </c>
      <c r="I80" s="19" t="s">
        <v>13</v>
      </c>
      <c r="J80" s="6">
        <f>SUM(J81)</f>
        <v>188.1</v>
      </c>
    </row>
    <row r="81" spans="2:10" ht="29.25" customHeight="1">
      <c r="B81" s="45" t="s">
        <v>90</v>
      </c>
      <c r="C81" s="46"/>
      <c r="D81" s="47"/>
      <c r="E81" s="30">
        <v>303</v>
      </c>
      <c r="F81" s="5" t="s">
        <v>21</v>
      </c>
      <c r="G81" s="5" t="s">
        <v>26</v>
      </c>
      <c r="H81" s="19" t="s">
        <v>172</v>
      </c>
      <c r="I81" s="19" t="s">
        <v>70</v>
      </c>
      <c r="J81" s="6">
        <v>188.1</v>
      </c>
    </row>
    <row r="82" spans="2:10" ht="32.25" customHeight="1">
      <c r="B82" s="62" t="s">
        <v>28</v>
      </c>
      <c r="C82" s="67"/>
      <c r="D82" s="68"/>
      <c r="E82" s="31">
        <v>303</v>
      </c>
      <c r="F82" s="33" t="s">
        <v>11</v>
      </c>
      <c r="G82" s="33" t="s">
        <v>25</v>
      </c>
      <c r="H82" s="33"/>
      <c r="I82" s="33"/>
      <c r="J82" s="7">
        <f>SUM(J83+J87)</f>
        <v>2779.9</v>
      </c>
    </row>
    <row r="83" spans="2:10" ht="42" customHeight="1">
      <c r="B83" s="50" t="s">
        <v>139</v>
      </c>
      <c r="C83" s="51"/>
      <c r="D83" s="52"/>
      <c r="E83" s="30">
        <v>303</v>
      </c>
      <c r="F83" s="5" t="s">
        <v>11</v>
      </c>
      <c r="G83" s="5" t="s">
        <v>25</v>
      </c>
      <c r="H83" s="5" t="s">
        <v>140</v>
      </c>
      <c r="I83" s="33"/>
      <c r="J83" s="7">
        <f>SUM(J84)</f>
        <v>500</v>
      </c>
    </row>
    <row r="84" spans="2:10" ht="87.75" customHeight="1">
      <c r="B84" s="50" t="s">
        <v>185</v>
      </c>
      <c r="C84" s="51"/>
      <c r="D84" s="52"/>
      <c r="E84" s="30">
        <v>303</v>
      </c>
      <c r="F84" s="5" t="s">
        <v>11</v>
      </c>
      <c r="G84" s="5" t="s">
        <v>25</v>
      </c>
      <c r="H84" s="5" t="s">
        <v>187</v>
      </c>
      <c r="I84" s="33"/>
      <c r="J84" s="6">
        <f>SUM(J86)</f>
        <v>500</v>
      </c>
    </row>
    <row r="85" spans="2:10" s="24" customFormat="1" ht="24.75" customHeight="1">
      <c r="B85" s="50" t="s">
        <v>145</v>
      </c>
      <c r="C85" s="65"/>
      <c r="D85" s="66"/>
      <c r="E85" s="30">
        <v>303</v>
      </c>
      <c r="F85" s="5" t="s">
        <v>11</v>
      </c>
      <c r="G85" s="5" t="s">
        <v>25</v>
      </c>
      <c r="H85" s="5" t="s">
        <v>187</v>
      </c>
      <c r="I85" s="5" t="s">
        <v>13</v>
      </c>
      <c r="J85" s="6">
        <v>500</v>
      </c>
    </row>
    <row r="86" spans="2:10" ht="25.5" customHeight="1">
      <c r="B86" s="45" t="s">
        <v>138</v>
      </c>
      <c r="C86" s="48"/>
      <c r="D86" s="49"/>
      <c r="E86" s="30">
        <v>303</v>
      </c>
      <c r="F86" s="5" t="s">
        <v>11</v>
      </c>
      <c r="G86" s="5" t="s">
        <v>25</v>
      </c>
      <c r="H86" s="5" t="s">
        <v>187</v>
      </c>
      <c r="I86" s="5" t="s">
        <v>70</v>
      </c>
      <c r="J86" s="6">
        <v>500</v>
      </c>
    </row>
    <row r="87" spans="2:10" ht="25.5" customHeight="1">
      <c r="B87" s="50" t="s">
        <v>29</v>
      </c>
      <c r="C87" s="51"/>
      <c r="D87" s="52"/>
      <c r="E87" s="30">
        <v>303</v>
      </c>
      <c r="F87" s="5" t="s">
        <v>11</v>
      </c>
      <c r="G87" s="5" t="s">
        <v>25</v>
      </c>
      <c r="H87" s="5" t="s">
        <v>102</v>
      </c>
      <c r="I87" s="33"/>
      <c r="J87" s="6">
        <f>J88</f>
        <v>2279.9</v>
      </c>
    </row>
    <row r="88" spans="2:10" ht="27" customHeight="1">
      <c r="B88" s="50" t="s">
        <v>98</v>
      </c>
      <c r="C88" s="51"/>
      <c r="D88" s="52"/>
      <c r="E88" s="30">
        <v>303</v>
      </c>
      <c r="F88" s="5" t="s">
        <v>11</v>
      </c>
      <c r="G88" s="5" t="s">
        <v>25</v>
      </c>
      <c r="H88" s="5" t="s">
        <v>101</v>
      </c>
      <c r="I88" s="5"/>
      <c r="J88" s="6">
        <f>SUM(J89+J91+J94)</f>
        <v>2279.9</v>
      </c>
    </row>
    <row r="89" spans="2:10" ht="27" customHeight="1">
      <c r="B89" s="50" t="s">
        <v>162</v>
      </c>
      <c r="C89" s="65"/>
      <c r="D89" s="66"/>
      <c r="E89" s="30">
        <v>303</v>
      </c>
      <c r="F89" s="5" t="s">
        <v>11</v>
      </c>
      <c r="G89" s="5" t="s">
        <v>25</v>
      </c>
      <c r="H89" s="5" t="s">
        <v>192</v>
      </c>
      <c r="I89" s="5"/>
      <c r="J89" s="6">
        <v>30</v>
      </c>
    </row>
    <row r="90" spans="2:10" ht="27" customHeight="1">
      <c r="B90" s="50" t="s">
        <v>135</v>
      </c>
      <c r="C90" s="65"/>
      <c r="D90" s="66"/>
      <c r="E90" s="30">
        <v>303</v>
      </c>
      <c r="F90" s="5" t="s">
        <v>11</v>
      </c>
      <c r="G90" s="5" t="s">
        <v>25</v>
      </c>
      <c r="H90" s="5" t="s">
        <v>192</v>
      </c>
      <c r="I90" s="5" t="s">
        <v>71</v>
      </c>
      <c r="J90" s="6">
        <v>30</v>
      </c>
    </row>
    <row r="91" spans="2:10" ht="81" customHeight="1">
      <c r="B91" s="50" t="s">
        <v>99</v>
      </c>
      <c r="C91" s="51"/>
      <c r="D91" s="52"/>
      <c r="E91" s="30">
        <v>303</v>
      </c>
      <c r="F91" s="5" t="s">
        <v>11</v>
      </c>
      <c r="G91" s="5" t="s">
        <v>25</v>
      </c>
      <c r="H91" s="5" t="s">
        <v>100</v>
      </c>
      <c r="I91" s="5"/>
      <c r="J91" s="6">
        <v>1749.9</v>
      </c>
    </row>
    <row r="92" spans="2:10" ht="27" customHeight="1">
      <c r="B92" s="50" t="s">
        <v>145</v>
      </c>
      <c r="C92" s="65"/>
      <c r="D92" s="66"/>
      <c r="E92" s="30">
        <v>303</v>
      </c>
      <c r="F92" s="5" t="s">
        <v>11</v>
      </c>
      <c r="G92" s="5" t="s">
        <v>25</v>
      </c>
      <c r="H92" s="5" t="s">
        <v>100</v>
      </c>
      <c r="I92" s="5" t="s">
        <v>13</v>
      </c>
      <c r="J92" s="6">
        <v>1749.9</v>
      </c>
    </row>
    <row r="93" spans="2:10" ht="27" customHeight="1">
      <c r="B93" s="50" t="s">
        <v>90</v>
      </c>
      <c r="C93" s="51"/>
      <c r="D93" s="52"/>
      <c r="E93" s="30">
        <v>303</v>
      </c>
      <c r="F93" s="5" t="s">
        <v>11</v>
      </c>
      <c r="G93" s="5" t="s">
        <v>25</v>
      </c>
      <c r="H93" s="5" t="s">
        <v>100</v>
      </c>
      <c r="I93" s="5" t="s">
        <v>70</v>
      </c>
      <c r="J93" s="6">
        <v>1749.9</v>
      </c>
    </row>
    <row r="94" spans="2:10" ht="103.5" customHeight="1">
      <c r="B94" s="50" t="s">
        <v>185</v>
      </c>
      <c r="C94" s="65"/>
      <c r="D94" s="66"/>
      <c r="E94" s="30">
        <v>303</v>
      </c>
      <c r="F94" s="5" t="s">
        <v>11</v>
      </c>
      <c r="G94" s="5" t="s">
        <v>25</v>
      </c>
      <c r="H94" s="5" t="s">
        <v>184</v>
      </c>
      <c r="I94" s="5"/>
      <c r="J94" s="6">
        <v>500</v>
      </c>
    </row>
    <row r="95" spans="2:10" ht="27" customHeight="1">
      <c r="B95" s="50" t="s">
        <v>145</v>
      </c>
      <c r="C95" s="65"/>
      <c r="D95" s="66"/>
      <c r="E95" s="30">
        <v>303</v>
      </c>
      <c r="F95" s="5" t="s">
        <v>11</v>
      </c>
      <c r="G95" s="5" t="s">
        <v>25</v>
      </c>
      <c r="H95" s="5" t="s">
        <v>184</v>
      </c>
      <c r="I95" s="5" t="s">
        <v>13</v>
      </c>
      <c r="J95" s="6">
        <v>500</v>
      </c>
    </row>
    <row r="96" spans="2:10" ht="27" customHeight="1">
      <c r="B96" s="50" t="s">
        <v>90</v>
      </c>
      <c r="C96" s="51"/>
      <c r="D96" s="52"/>
      <c r="E96" s="30">
        <v>303</v>
      </c>
      <c r="F96" s="5" t="s">
        <v>11</v>
      </c>
      <c r="G96" s="5" t="s">
        <v>25</v>
      </c>
      <c r="H96" s="5" t="s">
        <v>184</v>
      </c>
      <c r="I96" s="5" t="s">
        <v>70</v>
      </c>
      <c r="J96" s="6">
        <v>500</v>
      </c>
    </row>
    <row r="97" spans="2:10" ht="21.75" customHeight="1">
      <c r="B97" s="62" t="s">
        <v>30</v>
      </c>
      <c r="C97" s="67"/>
      <c r="D97" s="68"/>
      <c r="E97" s="31">
        <v>303</v>
      </c>
      <c r="F97" s="33" t="s">
        <v>11</v>
      </c>
      <c r="G97" s="33" t="s">
        <v>31</v>
      </c>
      <c r="H97" s="33"/>
      <c r="I97" s="33"/>
      <c r="J97" s="7">
        <f>SUM(J98)</f>
        <v>200</v>
      </c>
    </row>
    <row r="98" spans="1:15" ht="24" customHeight="1">
      <c r="A98" s="2"/>
      <c r="B98" s="50" t="s">
        <v>29</v>
      </c>
      <c r="C98" s="51"/>
      <c r="D98" s="52"/>
      <c r="E98" s="30">
        <v>303</v>
      </c>
      <c r="F98" s="5" t="s">
        <v>11</v>
      </c>
      <c r="G98" s="5" t="s">
        <v>31</v>
      </c>
      <c r="H98" s="5" t="s">
        <v>102</v>
      </c>
      <c r="I98" s="5"/>
      <c r="J98" s="7">
        <f>J99</f>
        <v>200</v>
      </c>
      <c r="K98" s="1"/>
      <c r="L98" s="1"/>
      <c r="M98" s="1"/>
      <c r="N98" s="2"/>
      <c r="O98" s="2"/>
    </row>
    <row r="99" spans="1:15" ht="24" customHeight="1">
      <c r="A99" s="2"/>
      <c r="B99" s="50" t="s">
        <v>51</v>
      </c>
      <c r="C99" s="51"/>
      <c r="D99" s="52"/>
      <c r="E99" s="30">
        <v>303</v>
      </c>
      <c r="F99" s="5" t="s">
        <v>11</v>
      </c>
      <c r="G99" s="5" t="s">
        <v>31</v>
      </c>
      <c r="H99" s="5" t="s">
        <v>121</v>
      </c>
      <c r="I99" s="5"/>
      <c r="J99" s="6">
        <f>J100</f>
        <v>200</v>
      </c>
      <c r="K99" s="1"/>
      <c r="L99" s="1"/>
      <c r="M99" s="1"/>
      <c r="N99" s="2"/>
      <c r="O99" s="2"/>
    </row>
    <row r="100" spans="1:15" ht="33" customHeight="1">
      <c r="A100" s="2"/>
      <c r="B100" s="50" t="s">
        <v>52</v>
      </c>
      <c r="C100" s="51"/>
      <c r="D100" s="52"/>
      <c r="E100" s="30">
        <v>303</v>
      </c>
      <c r="F100" s="5" t="s">
        <v>11</v>
      </c>
      <c r="G100" s="5" t="s">
        <v>31</v>
      </c>
      <c r="H100" s="19" t="s">
        <v>103</v>
      </c>
      <c r="I100" s="19"/>
      <c r="J100" s="6">
        <f>J102</f>
        <v>200</v>
      </c>
      <c r="K100" s="1"/>
      <c r="L100" s="1"/>
      <c r="M100" s="1"/>
      <c r="N100" s="2"/>
      <c r="O100" s="2"/>
    </row>
    <row r="101" spans="2:11" ht="27" customHeight="1">
      <c r="B101" s="50" t="s">
        <v>145</v>
      </c>
      <c r="C101" s="65"/>
      <c r="D101" s="66"/>
      <c r="E101" s="30">
        <v>303</v>
      </c>
      <c r="F101" s="5" t="s">
        <v>11</v>
      </c>
      <c r="G101" s="5" t="s">
        <v>31</v>
      </c>
      <c r="H101" s="19" t="s">
        <v>103</v>
      </c>
      <c r="I101" s="19" t="s">
        <v>13</v>
      </c>
      <c r="J101" s="6">
        <v>200</v>
      </c>
      <c r="K101" s="2"/>
    </row>
    <row r="102" spans="1:11" ht="27.75" customHeight="1">
      <c r="A102" s="27"/>
      <c r="B102" s="45" t="s">
        <v>90</v>
      </c>
      <c r="C102" s="48"/>
      <c r="D102" s="49"/>
      <c r="E102" s="30">
        <v>303</v>
      </c>
      <c r="F102" s="5" t="s">
        <v>11</v>
      </c>
      <c r="G102" s="5" t="s">
        <v>31</v>
      </c>
      <c r="H102" s="19" t="s">
        <v>103</v>
      </c>
      <c r="I102" s="19" t="s">
        <v>70</v>
      </c>
      <c r="J102" s="6">
        <v>200</v>
      </c>
      <c r="K102" s="2"/>
    </row>
    <row r="103" spans="1:11" ht="21" customHeight="1">
      <c r="A103" s="27"/>
      <c r="B103" s="69" t="s">
        <v>32</v>
      </c>
      <c r="C103" s="70"/>
      <c r="D103" s="71"/>
      <c r="E103" s="38">
        <v>303</v>
      </c>
      <c r="F103" s="32" t="s">
        <v>33</v>
      </c>
      <c r="G103" s="33" t="s">
        <v>8</v>
      </c>
      <c r="H103" s="5"/>
      <c r="I103" s="5"/>
      <c r="J103" s="22">
        <f>J104+J117+J133</f>
        <v>5672.1</v>
      </c>
      <c r="K103" s="2"/>
    </row>
    <row r="104" spans="1:11" ht="25.5" customHeight="1">
      <c r="A104" s="27"/>
      <c r="B104" s="103" t="s">
        <v>34</v>
      </c>
      <c r="C104" s="104"/>
      <c r="D104" s="105"/>
      <c r="E104" s="38">
        <v>303</v>
      </c>
      <c r="F104" s="32" t="s">
        <v>33</v>
      </c>
      <c r="G104" s="33" t="s">
        <v>7</v>
      </c>
      <c r="H104" s="5"/>
      <c r="I104" s="5"/>
      <c r="J104" s="22">
        <f>J105</f>
        <v>2558.9</v>
      </c>
      <c r="K104" s="2"/>
    </row>
    <row r="105" spans="1:11" ht="25.5" customHeight="1">
      <c r="A105" s="27"/>
      <c r="B105" s="50" t="s">
        <v>53</v>
      </c>
      <c r="C105" s="51"/>
      <c r="D105" s="52"/>
      <c r="E105" s="30">
        <v>303</v>
      </c>
      <c r="F105" s="5" t="s">
        <v>33</v>
      </c>
      <c r="G105" s="5" t="s">
        <v>7</v>
      </c>
      <c r="H105" s="5" t="s">
        <v>108</v>
      </c>
      <c r="I105" s="5"/>
      <c r="J105" s="3">
        <f>SUM(J112+J106+J109)</f>
        <v>2558.9</v>
      </c>
      <c r="K105" s="2"/>
    </row>
    <row r="106" spans="1:11" ht="26.25" customHeight="1">
      <c r="A106" s="27"/>
      <c r="B106" s="45" t="s">
        <v>127</v>
      </c>
      <c r="C106" s="46"/>
      <c r="D106" s="47"/>
      <c r="E106" s="37">
        <v>303</v>
      </c>
      <c r="F106" s="5" t="s">
        <v>33</v>
      </c>
      <c r="G106" s="5" t="s">
        <v>7</v>
      </c>
      <c r="H106" s="19" t="s">
        <v>128</v>
      </c>
      <c r="I106" s="19"/>
      <c r="J106" s="3">
        <f>SUM(J108)</f>
        <v>99</v>
      </c>
      <c r="K106" s="2"/>
    </row>
    <row r="107" spans="1:11" ht="26.25" customHeight="1">
      <c r="A107" s="27"/>
      <c r="B107" s="45" t="s">
        <v>145</v>
      </c>
      <c r="C107" s="46"/>
      <c r="D107" s="47"/>
      <c r="E107" s="37">
        <v>303</v>
      </c>
      <c r="F107" s="5" t="s">
        <v>33</v>
      </c>
      <c r="G107" s="5" t="s">
        <v>7</v>
      </c>
      <c r="H107" s="19" t="s">
        <v>128</v>
      </c>
      <c r="I107" s="19" t="s">
        <v>13</v>
      </c>
      <c r="J107" s="3">
        <v>84</v>
      </c>
      <c r="K107" s="2"/>
    </row>
    <row r="108" spans="1:11" ht="26.25" customHeight="1">
      <c r="A108" s="27"/>
      <c r="B108" s="45" t="s">
        <v>90</v>
      </c>
      <c r="C108" s="46"/>
      <c r="D108" s="47"/>
      <c r="E108" s="37">
        <v>303</v>
      </c>
      <c r="F108" s="5" t="s">
        <v>33</v>
      </c>
      <c r="G108" s="5" t="s">
        <v>7</v>
      </c>
      <c r="H108" s="19" t="s">
        <v>128</v>
      </c>
      <c r="I108" s="19" t="s">
        <v>70</v>
      </c>
      <c r="J108" s="3">
        <v>99</v>
      </c>
      <c r="K108" s="2"/>
    </row>
    <row r="109" spans="1:11" ht="24.75" customHeight="1">
      <c r="A109" s="27"/>
      <c r="B109" s="45" t="s">
        <v>153</v>
      </c>
      <c r="C109" s="46"/>
      <c r="D109" s="47"/>
      <c r="E109" s="37">
        <v>303</v>
      </c>
      <c r="F109" s="5" t="s">
        <v>33</v>
      </c>
      <c r="G109" s="5" t="s">
        <v>7</v>
      </c>
      <c r="H109" s="19" t="s">
        <v>104</v>
      </c>
      <c r="I109" s="19"/>
      <c r="J109" s="3">
        <f>SUM(J111)</f>
        <v>1546</v>
      </c>
      <c r="K109" s="2"/>
    </row>
    <row r="110" spans="1:11" s="24" customFormat="1" ht="29.25" customHeight="1">
      <c r="A110" s="28"/>
      <c r="B110" s="45" t="s">
        <v>145</v>
      </c>
      <c r="C110" s="46"/>
      <c r="D110" s="47"/>
      <c r="E110" s="37">
        <v>303</v>
      </c>
      <c r="F110" s="5" t="s">
        <v>33</v>
      </c>
      <c r="G110" s="5" t="s">
        <v>7</v>
      </c>
      <c r="H110" s="19" t="s">
        <v>104</v>
      </c>
      <c r="I110" s="19" t="s">
        <v>13</v>
      </c>
      <c r="J110" s="3">
        <v>1546</v>
      </c>
      <c r="K110" s="23"/>
    </row>
    <row r="111" spans="1:11" s="24" customFormat="1" ht="27" customHeight="1">
      <c r="A111" s="28"/>
      <c r="B111" s="45" t="s">
        <v>90</v>
      </c>
      <c r="C111" s="46"/>
      <c r="D111" s="47"/>
      <c r="E111" s="37">
        <v>303</v>
      </c>
      <c r="F111" s="5" t="s">
        <v>105</v>
      </c>
      <c r="G111" s="5" t="s">
        <v>7</v>
      </c>
      <c r="H111" s="19" t="s">
        <v>104</v>
      </c>
      <c r="I111" s="19" t="s">
        <v>70</v>
      </c>
      <c r="J111" s="3">
        <v>1546</v>
      </c>
      <c r="K111" s="23"/>
    </row>
    <row r="112" spans="1:11" s="24" customFormat="1" ht="78.75" customHeight="1">
      <c r="A112" s="28"/>
      <c r="B112" s="50" t="s">
        <v>106</v>
      </c>
      <c r="C112" s="51"/>
      <c r="D112" s="52"/>
      <c r="E112" s="30">
        <v>303</v>
      </c>
      <c r="F112" s="5" t="s">
        <v>33</v>
      </c>
      <c r="G112" s="5" t="s">
        <v>7</v>
      </c>
      <c r="H112" s="5" t="s">
        <v>107</v>
      </c>
      <c r="I112" s="5"/>
      <c r="J112" s="3">
        <f>SUM(J113+J115)</f>
        <v>913.9</v>
      </c>
      <c r="K112" s="23"/>
    </row>
    <row r="113" spans="1:11" s="24" customFormat="1" ht="28.5" customHeight="1">
      <c r="A113" s="28"/>
      <c r="B113" s="50" t="s">
        <v>145</v>
      </c>
      <c r="C113" s="65"/>
      <c r="D113" s="66"/>
      <c r="E113" s="30">
        <v>303</v>
      </c>
      <c r="F113" s="5" t="s">
        <v>33</v>
      </c>
      <c r="G113" s="5" t="s">
        <v>7</v>
      </c>
      <c r="H113" s="5" t="s">
        <v>146</v>
      </c>
      <c r="I113" s="5" t="s">
        <v>13</v>
      </c>
      <c r="J113" s="3">
        <v>713.9</v>
      </c>
      <c r="K113" s="23"/>
    </row>
    <row r="114" spans="1:11" s="24" customFormat="1" ht="28.5" customHeight="1">
      <c r="A114" s="28"/>
      <c r="B114" s="45" t="s">
        <v>90</v>
      </c>
      <c r="C114" s="48"/>
      <c r="D114" s="49"/>
      <c r="E114" s="30">
        <v>303</v>
      </c>
      <c r="F114" s="5" t="s">
        <v>33</v>
      </c>
      <c r="G114" s="5" t="s">
        <v>7</v>
      </c>
      <c r="H114" s="5" t="s">
        <v>107</v>
      </c>
      <c r="I114" s="5" t="s">
        <v>70</v>
      </c>
      <c r="J114" s="3">
        <v>713.9</v>
      </c>
      <c r="K114" s="23"/>
    </row>
    <row r="115" spans="1:11" ht="21.75" customHeight="1">
      <c r="A115" s="29"/>
      <c r="B115" s="45" t="s">
        <v>147</v>
      </c>
      <c r="C115" s="46"/>
      <c r="D115" s="47"/>
      <c r="E115" s="30">
        <v>303</v>
      </c>
      <c r="F115" s="5" t="s">
        <v>33</v>
      </c>
      <c r="G115" s="5" t="s">
        <v>7</v>
      </c>
      <c r="H115" s="5" t="s">
        <v>107</v>
      </c>
      <c r="I115" s="5" t="s">
        <v>148</v>
      </c>
      <c r="J115" s="3">
        <v>200</v>
      </c>
      <c r="K115" s="2"/>
    </row>
    <row r="116" spans="1:11" ht="21" customHeight="1">
      <c r="A116" s="27"/>
      <c r="B116" s="45" t="s">
        <v>129</v>
      </c>
      <c r="C116" s="46"/>
      <c r="D116" s="47"/>
      <c r="E116" s="30">
        <v>303</v>
      </c>
      <c r="F116" s="5" t="s">
        <v>33</v>
      </c>
      <c r="G116" s="5" t="s">
        <v>7</v>
      </c>
      <c r="H116" s="5" t="s">
        <v>107</v>
      </c>
      <c r="I116" s="5" t="s">
        <v>130</v>
      </c>
      <c r="J116" s="3">
        <v>200</v>
      </c>
      <c r="K116" s="2"/>
    </row>
    <row r="117" spans="1:11" s="24" customFormat="1" ht="26.25" customHeight="1">
      <c r="A117" s="28"/>
      <c r="B117" s="59" t="s">
        <v>35</v>
      </c>
      <c r="C117" s="60"/>
      <c r="D117" s="61"/>
      <c r="E117" s="31">
        <v>303</v>
      </c>
      <c r="F117" s="33" t="s">
        <v>33</v>
      </c>
      <c r="G117" s="33" t="s">
        <v>9</v>
      </c>
      <c r="H117" s="33"/>
      <c r="I117" s="33"/>
      <c r="J117" s="21">
        <f>SUM(J123+J118)</f>
        <v>1268.2</v>
      </c>
      <c r="K117" s="23"/>
    </row>
    <row r="118" spans="1:11" s="24" customFormat="1" ht="26.25" customHeight="1">
      <c r="A118" s="28"/>
      <c r="B118" s="50" t="s">
        <v>165</v>
      </c>
      <c r="C118" s="114"/>
      <c r="D118" s="115"/>
      <c r="E118" s="30">
        <v>303</v>
      </c>
      <c r="F118" s="5" t="s">
        <v>33</v>
      </c>
      <c r="G118" s="5" t="s">
        <v>9</v>
      </c>
      <c r="H118" s="5" t="s">
        <v>174</v>
      </c>
      <c r="I118" s="5"/>
      <c r="J118" s="21">
        <f>SUM(J119)</f>
        <v>80</v>
      </c>
      <c r="K118" s="23"/>
    </row>
    <row r="119" spans="1:11" s="24" customFormat="1" ht="26.25" customHeight="1">
      <c r="A119" s="28"/>
      <c r="B119" s="50" t="s">
        <v>175</v>
      </c>
      <c r="C119" s="114"/>
      <c r="D119" s="115"/>
      <c r="E119" s="30">
        <v>303</v>
      </c>
      <c r="F119" s="5" t="s">
        <v>33</v>
      </c>
      <c r="G119" s="5" t="s">
        <v>9</v>
      </c>
      <c r="H119" s="5" t="s">
        <v>176</v>
      </c>
      <c r="I119" s="33"/>
      <c r="J119" s="21">
        <f>SUM(J120)</f>
        <v>80</v>
      </c>
      <c r="K119" s="23"/>
    </row>
    <row r="120" spans="1:11" s="24" customFormat="1" ht="26.25" customHeight="1">
      <c r="A120" s="28"/>
      <c r="B120" s="50" t="s">
        <v>177</v>
      </c>
      <c r="C120" s="114"/>
      <c r="D120" s="115"/>
      <c r="E120" s="30">
        <v>303</v>
      </c>
      <c r="F120" s="5" t="s">
        <v>33</v>
      </c>
      <c r="G120" s="5" t="s">
        <v>9</v>
      </c>
      <c r="H120" s="5" t="s">
        <v>178</v>
      </c>
      <c r="I120" s="5"/>
      <c r="J120" s="3">
        <f>SUM(J121)</f>
        <v>80</v>
      </c>
      <c r="K120" s="23"/>
    </row>
    <row r="121" spans="1:11" s="24" customFormat="1" ht="26.25" customHeight="1">
      <c r="A121" s="28"/>
      <c r="B121" s="50" t="s">
        <v>145</v>
      </c>
      <c r="C121" s="65"/>
      <c r="D121" s="66"/>
      <c r="E121" s="30">
        <v>303</v>
      </c>
      <c r="F121" s="5" t="s">
        <v>33</v>
      </c>
      <c r="G121" s="5" t="s">
        <v>9</v>
      </c>
      <c r="H121" s="5" t="s">
        <v>178</v>
      </c>
      <c r="I121" s="5" t="s">
        <v>13</v>
      </c>
      <c r="J121" s="3">
        <f>SUM(J122)</f>
        <v>80</v>
      </c>
      <c r="K121" s="23"/>
    </row>
    <row r="122" spans="1:11" s="24" customFormat="1" ht="32.25" customHeight="1">
      <c r="A122" s="28"/>
      <c r="B122" s="50" t="s">
        <v>90</v>
      </c>
      <c r="C122" s="51"/>
      <c r="D122" s="52"/>
      <c r="E122" s="30">
        <v>303</v>
      </c>
      <c r="F122" s="5" t="s">
        <v>33</v>
      </c>
      <c r="G122" s="5" t="s">
        <v>9</v>
      </c>
      <c r="H122" s="5" t="s">
        <v>178</v>
      </c>
      <c r="I122" s="5" t="s">
        <v>179</v>
      </c>
      <c r="J122" s="3">
        <v>80</v>
      </c>
      <c r="K122" s="23"/>
    </row>
    <row r="123" spans="1:11" s="24" customFormat="1" ht="24.75" customHeight="1">
      <c r="A123" s="28"/>
      <c r="B123" s="50" t="s">
        <v>54</v>
      </c>
      <c r="C123" s="51"/>
      <c r="D123" s="52"/>
      <c r="E123" s="30">
        <v>303</v>
      </c>
      <c r="F123" s="5" t="s">
        <v>33</v>
      </c>
      <c r="G123" s="5" t="s">
        <v>9</v>
      </c>
      <c r="H123" s="5" t="s">
        <v>120</v>
      </c>
      <c r="I123" s="5"/>
      <c r="J123" s="3">
        <f>SUM(J124+J127+J130)</f>
        <v>1188.2</v>
      </c>
      <c r="K123" s="23"/>
    </row>
    <row r="124" spans="1:11" s="24" customFormat="1" ht="24.75" customHeight="1">
      <c r="A124" s="28"/>
      <c r="B124" s="50" t="s">
        <v>168</v>
      </c>
      <c r="C124" s="65"/>
      <c r="D124" s="66"/>
      <c r="E124" s="30">
        <v>303</v>
      </c>
      <c r="F124" s="5" t="s">
        <v>33</v>
      </c>
      <c r="G124" s="5" t="s">
        <v>9</v>
      </c>
      <c r="H124" s="5" t="s">
        <v>169</v>
      </c>
      <c r="I124" s="5"/>
      <c r="J124" s="3">
        <f>SUM(J125)</f>
        <v>82.2</v>
      </c>
      <c r="K124" s="23"/>
    </row>
    <row r="125" spans="1:11" s="24" customFormat="1" ht="24.75" customHeight="1">
      <c r="A125" s="28"/>
      <c r="B125" s="50" t="s">
        <v>145</v>
      </c>
      <c r="C125" s="65"/>
      <c r="D125" s="66"/>
      <c r="E125" s="30">
        <v>303</v>
      </c>
      <c r="F125" s="5" t="s">
        <v>33</v>
      </c>
      <c r="G125" s="5" t="s">
        <v>9</v>
      </c>
      <c r="H125" s="5" t="s">
        <v>169</v>
      </c>
      <c r="I125" s="5" t="s">
        <v>13</v>
      </c>
      <c r="J125" s="3">
        <f>SUM(J126)</f>
        <v>82.2</v>
      </c>
      <c r="K125" s="23"/>
    </row>
    <row r="126" spans="1:11" s="24" customFormat="1" ht="24.75" customHeight="1">
      <c r="A126" s="28"/>
      <c r="B126" s="45" t="s">
        <v>90</v>
      </c>
      <c r="C126" s="48"/>
      <c r="D126" s="49"/>
      <c r="E126" s="30">
        <v>303</v>
      </c>
      <c r="F126" s="5" t="s">
        <v>33</v>
      </c>
      <c r="G126" s="5" t="s">
        <v>9</v>
      </c>
      <c r="H126" s="5" t="s">
        <v>169</v>
      </c>
      <c r="I126" s="5" t="s">
        <v>70</v>
      </c>
      <c r="J126" s="3">
        <v>82.2</v>
      </c>
      <c r="K126" s="23"/>
    </row>
    <row r="127" spans="1:11" s="24" customFormat="1" ht="24.75" customHeight="1">
      <c r="A127" s="28"/>
      <c r="B127" s="45" t="s">
        <v>190</v>
      </c>
      <c r="C127" s="46"/>
      <c r="D127" s="47"/>
      <c r="E127" s="30">
        <v>303</v>
      </c>
      <c r="F127" s="5" t="s">
        <v>33</v>
      </c>
      <c r="G127" s="5" t="s">
        <v>9</v>
      </c>
      <c r="H127" s="5" t="s">
        <v>189</v>
      </c>
      <c r="I127" s="5"/>
      <c r="J127" s="3">
        <f>SUM(J128)</f>
        <v>250</v>
      </c>
      <c r="K127" s="23"/>
    </row>
    <row r="128" spans="1:11" s="24" customFormat="1" ht="24.75" customHeight="1">
      <c r="A128" s="28"/>
      <c r="B128" s="50" t="s">
        <v>145</v>
      </c>
      <c r="C128" s="65"/>
      <c r="D128" s="66"/>
      <c r="E128" s="30">
        <v>303</v>
      </c>
      <c r="F128" s="5" t="s">
        <v>33</v>
      </c>
      <c r="G128" s="5" t="s">
        <v>9</v>
      </c>
      <c r="H128" s="5" t="s">
        <v>189</v>
      </c>
      <c r="I128" s="5" t="s">
        <v>13</v>
      </c>
      <c r="J128" s="3">
        <f>SUM(J129)</f>
        <v>250</v>
      </c>
      <c r="K128" s="23"/>
    </row>
    <row r="129" spans="1:11" s="24" customFormat="1" ht="24.75" customHeight="1">
      <c r="A129" s="28"/>
      <c r="B129" s="45" t="s">
        <v>90</v>
      </c>
      <c r="C129" s="48"/>
      <c r="D129" s="49"/>
      <c r="E129" s="30">
        <v>303</v>
      </c>
      <c r="F129" s="5" t="s">
        <v>33</v>
      </c>
      <c r="G129" s="5" t="s">
        <v>9</v>
      </c>
      <c r="H129" s="5" t="s">
        <v>189</v>
      </c>
      <c r="I129" s="5" t="s">
        <v>70</v>
      </c>
      <c r="J129" s="3">
        <v>250</v>
      </c>
      <c r="K129" s="23"/>
    </row>
    <row r="130" spans="1:11" s="24" customFormat="1" ht="81" customHeight="1">
      <c r="A130" s="28"/>
      <c r="B130" s="50" t="s">
        <v>106</v>
      </c>
      <c r="C130" s="51"/>
      <c r="D130" s="52"/>
      <c r="E130" s="30">
        <v>303</v>
      </c>
      <c r="F130" s="5" t="s">
        <v>33</v>
      </c>
      <c r="G130" s="5" t="s">
        <v>9</v>
      </c>
      <c r="H130" s="5" t="s">
        <v>109</v>
      </c>
      <c r="I130" s="5"/>
      <c r="J130" s="3">
        <f>J132</f>
        <v>856</v>
      </c>
      <c r="K130" s="23"/>
    </row>
    <row r="131" spans="2:11" ht="29.25" customHeight="1">
      <c r="B131" s="50" t="s">
        <v>145</v>
      </c>
      <c r="C131" s="65"/>
      <c r="D131" s="66"/>
      <c r="E131" s="30">
        <v>303</v>
      </c>
      <c r="F131" s="5" t="s">
        <v>33</v>
      </c>
      <c r="G131" s="5" t="s">
        <v>9</v>
      </c>
      <c r="H131" s="5" t="s">
        <v>109</v>
      </c>
      <c r="I131" s="5" t="s">
        <v>13</v>
      </c>
      <c r="J131" s="3">
        <v>856</v>
      </c>
      <c r="K131" s="2"/>
    </row>
    <row r="132" spans="2:11" ht="28.5" customHeight="1">
      <c r="B132" s="45" t="s">
        <v>90</v>
      </c>
      <c r="C132" s="48"/>
      <c r="D132" s="49"/>
      <c r="E132" s="30">
        <v>303</v>
      </c>
      <c r="F132" s="5" t="s">
        <v>33</v>
      </c>
      <c r="G132" s="5" t="s">
        <v>9</v>
      </c>
      <c r="H132" s="5" t="s">
        <v>109</v>
      </c>
      <c r="I132" s="5" t="s">
        <v>70</v>
      </c>
      <c r="J132" s="3">
        <v>856</v>
      </c>
      <c r="K132" s="2"/>
    </row>
    <row r="133" spans="1:15" ht="24.75" customHeight="1">
      <c r="A133" s="2"/>
      <c r="B133" s="59" t="s">
        <v>36</v>
      </c>
      <c r="C133" s="60"/>
      <c r="D133" s="61"/>
      <c r="E133" s="31">
        <v>303</v>
      </c>
      <c r="F133" s="33" t="s">
        <v>33</v>
      </c>
      <c r="G133" s="33" t="s">
        <v>21</v>
      </c>
      <c r="H133" s="76"/>
      <c r="I133" s="76"/>
      <c r="J133" s="21">
        <f>J134</f>
        <v>1845</v>
      </c>
      <c r="K133" s="1"/>
      <c r="L133" s="1"/>
      <c r="M133" s="1"/>
      <c r="N133" s="2"/>
      <c r="O133" s="2"/>
    </row>
    <row r="134" spans="2:11" ht="26.25" customHeight="1">
      <c r="B134" s="50" t="s">
        <v>62</v>
      </c>
      <c r="C134" s="51"/>
      <c r="D134" s="52"/>
      <c r="E134" s="30">
        <v>303</v>
      </c>
      <c r="F134" s="5" t="s">
        <v>33</v>
      </c>
      <c r="G134" s="5" t="s">
        <v>21</v>
      </c>
      <c r="H134" s="5" t="s">
        <v>110</v>
      </c>
      <c r="I134" s="5"/>
      <c r="J134" s="3">
        <f>J135+J138+J141</f>
        <v>1845</v>
      </c>
      <c r="K134" s="2"/>
    </row>
    <row r="135" spans="2:11" ht="28.5" customHeight="1">
      <c r="B135" s="50" t="s">
        <v>37</v>
      </c>
      <c r="C135" s="51"/>
      <c r="D135" s="52"/>
      <c r="E135" s="30">
        <v>303</v>
      </c>
      <c r="F135" s="5" t="s">
        <v>33</v>
      </c>
      <c r="G135" s="5" t="s">
        <v>21</v>
      </c>
      <c r="H135" s="19" t="s">
        <v>111</v>
      </c>
      <c r="I135" s="5"/>
      <c r="J135" s="3">
        <f>SUM(J137)</f>
        <v>1400</v>
      </c>
      <c r="K135" s="2"/>
    </row>
    <row r="136" spans="2:11" ht="27.75" customHeight="1">
      <c r="B136" s="50" t="s">
        <v>145</v>
      </c>
      <c r="C136" s="65"/>
      <c r="D136" s="66"/>
      <c r="E136" s="30">
        <v>303</v>
      </c>
      <c r="F136" s="5" t="s">
        <v>33</v>
      </c>
      <c r="G136" s="5" t="s">
        <v>21</v>
      </c>
      <c r="H136" s="19" t="s">
        <v>111</v>
      </c>
      <c r="I136" s="5" t="s">
        <v>13</v>
      </c>
      <c r="J136" s="3">
        <v>1400</v>
      </c>
      <c r="K136" s="2"/>
    </row>
    <row r="137" spans="2:11" ht="29.25" customHeight="1">
      <c r="B137" s="50" t="s">
        <v>90</v>
      </c>
      <c r="C137" s="51"/>
      <c r="D137" s="52"/>
      <c r="E137" s="30">
        <v>303</v>
      </c>
      <c r="F137" s="5" t="s">
        <v>33</v>
      </c>
      <c r="G137" s="5" t="s">
        <v>21</v>
      </c>
      <c r="H137" s="19" t="s">
        <v>111</v>
      </c>
      <c r="I137" s="5" t="s">
        <v>70</v>
      </c>
      <c r="J137" s="3">
        <v>1400</v>
      </c>
      <c r="K137" s="2"/>
    </row>
    <row r="138" spans="2:10" ht="79.5" customHeight="1">
      <c r="B138" s="77" t="s">
        <v>106</v>
      </c>
      <c r="C138" s="78"/>
      <c r="D138" s="79"/>
      <c r="E138" s="30">
        <v>303</v>
      </c>
      <c r="F138" s="5" t="s">
        <v>33</v>
      </c>
      <c r="G138" s="5" t="s">
        <v>21</v>
      </c>
      <c r="H138" s="19" t="s">
        <v>117</v>
      </c>
      <c r="I138" s="41"/>
      <c r="J138" s="3">
        <v>300</v>
      </c>
    </row>
    <row r="139" spans="2:10" ht="25.5" customHeight="1">
      <c r="B139" s="77" t="s">
        <v>145</v>
      </c>
      <c r="C139" s="46"/>
      <c r="D139" s="47"/>
      <c r="E139" s="30">
        <v>303</v>
      </c>
      <c r="F139" s="5" t="s">
        <v>33</v>
      </c>
      <c r="G139" s="5" t="s">
        <v>21</v>
      </c>
      <c r="H139" s="19" t="s">
        <v>117</v>
      </c>
      <c r="I139" s="5" t="s">
        <v>13</v>
      </c>
      <c r="J139" s="3">
        <v>300</v>
      </c>
    </row>
    <row r="140" spans="2:10" ht="29.25" customHeight="1">
      <c r="B140" s="50" t="s">
        <v>90</v>
      </c>
      <c r="C140" s="51"/>
      <c r="D140" s="52"/>
      <c r="E140" s="30">
        <v>303</v>
      </c>
      <c r="F140" s="5" t="s">
        <v>33</v>
      </c>
      <c r="G140" s="5" t="s">
        <v>21</v>
      </c>
      <c r="H140" s="19" t="s">
        <v>117</v>
      </c>
      <c r="I140" s="5" t="s">
        <v>70</v>
      </c>
      <c r="J140" s="3">
        <v>300</v>
      </c>
    </row>
    <row r="141" spans="2:10" ht="21.75" customHeight="1">
      <c r="B141" s="45" t="s">
        <v>167</v>
      </c>
      <c r="C141" s="48"/>
      <c r="D141" s="49"/>
      <c r="E141" s="37">
        <v>303</v>
      </c>
      <c r="F141" s="5" t="s">
        <v>33</v>
      </c>
      <c r="G141" s="5" t="s">
        <v>21</v>
      </c>
      <c r="H141" s="19" t="s">
        <v>166</v>
      </c>
      <c r="I141" s="19"/>
      <c r="J141" s="3">
        <f>SUM(J142)</f>
        <v>145</v>
      </c>
    </row>
    <row r="142" spans="2:10" ht="24" customHeight="1">
      <c r="B142" s="77" t="s">
        <v>145</v>
      </c>
      <c r="C142" s="46"/>
      <c r="D142" s="47"/>
      <c r="E142" s="30">
        <v>303</v>
      </c>
      <c r="F142" s="5" t="s">
        <v>33</v>
      </c>
      <c r="G142" s="5" t="s">
        <v>21</v>
      </c>
      <c r="H142" s="5" t="s">
        <v>166</v>
      </c>
      <c r="I142" s="5" t="s">
        <v>13</v>
      </c>
      <c r="J142" s="6">
        <f>SUM(J143)</f>
        <v>145</v>
      </c>
    </row>
    <row r="143" spans="2:10" ht="27" customHeight="1">
      <c r="B143" s="50" t="s">
        <v>90</v>
      </c>
      <c r="C143" s="51"/>
      <c r="D143" s="52"/>
      <c r="E143" s="30">
        <v>303</v>
      </c>
      <c r="F143" s="5" t="s">
        <v>33</v>
      </c>
      <c r="G143" s="5" t="s">
        <v>21</v>
      </c>
      <c r="H143" s="5" t="s">
        <v>166</v>
      </c>
      <c r="I143" s="5" t="s">
        <v>70</v>
      </c>
      <c r="J143" s="6">
        <v>145</v>
      </c>
    </row>
    <row r="144" spans="2:10" ht="27" customHeight="1">
      <c r="B144" s="73" t="s">
        <v>55</v>
      </c>
      <c r="C144" s="74"/>
      <c r="D144" s="75"/>
      <c r="E144" s="31">
        <v>303</v>
      </c>
      <c r="F144" s="33" t="s">
        <v>56</v>
      </c>
      <c r="G144" s="33" t="s">
        <v>8</v>
      </c>
      <c r="H144" s="33"/>
      <c r="I144" s="33"/>
      <c r="J144" s="21">
        <f>J145</f>
        <v>75</v>
      </c>
    </row>
    <row r="145" spans="2:10" ht="27" customHeight="1">
      <c r="B145" s="45" t="s">
        <v>57</v>
      </c>
      <c r="C145" s="48"/>
      <c r="D145" s="49"/>
      <c r="E145" s="30">
        <v>303</v>
      </c>
      <c r="F145" s="5" t="s">
        <v>56</v>
      </c>
      <c r="G145" s="5" t="s">
        <v>56</v>
      </c>
      <c r="H145" s="19"/>
      <c r="I145" s="19"/>
      <c r="J145" s="3">
        <f>J146</f>
        <v>75</v>
      </c>
    </row>
    <row r="146" spans="2:10" ht="27" customHeight="1">
      <c r="B146" s="45" t="s">
        <v>68</v>
      </c>
      <c r="C146" s="48"/>
      <c r="D146" s="49"/>
      <c r="E146" s="30">
        <v>303</v>
      </c>
      <c r="F146" s="5" t="s">
        <v>56</v>
      </c>
      <c r="G146" s="5" t="s">
        <v>56</v>
      </c>
      <c r="H146" s="19" t="s">
        <v>115</v>
      </c>
      <c r="I146" s="19"/>
      <c r="J146" s="3">
        <f>J147</f>
        <v>75</v>
      </c>
    </row>
    <row r="147" spans="2:10" ht="27" customHeight="1">
      <c r="B147" s="45" t="s">
        <v>63</v>
      </c>
      <c r="C147" s="48"/>
      <c r="D147" s="49"/>
      <c r="E147" s="30">
        <v>303</v>
      </c>
      <c r="F147" s="5" t="s">
        <v>56</v>
      </c>
      <c r="G147" s="5" t="s">
        <v>56</v>
      </c>
      <c r="H147" s="19" t="s">
        <v>114</v>
      </c>
      <c r="I147" s="19"/>
      <c r="J147" s="3">
        <f>J149</f>
        <v>75</v>
      </c>
    </row>
    <row r="148" spans="2:10" s="25" customFormat="1" ht="27" customHeight="1">
      <c r="B148" s="45" t="s">
        <v>145</v>
      </c>
      <c r="C148" s="46"/>
      <c r="D148" s="47"/>
      <c r="E148" s="30">
        <v>303</v>
      </c>
      <c r="F148" s="5" t="s">
        <v>56</v>
      </c>
      <c r="G148" s="5" t="s">
        <v>56</v>
      </c>
      <c r="H148" s="19" t="s">
        <v>114</v>
      </c>
      <c r="I148" s="19" t="s">
        <v>13</v>
      </c>
      <c r="J148" s="3">
        <v>75</v>
      </c>
    </row>
    <row r="149" spans="2:10" ht="27" customHeight="1">
      <c r="B149" s="45" t="s">
        <v>90</v>
      </c>
      <c r="C149" s="48"/>
      <c r="D149" s="49"/>
      <c r="E149" s="30">
        <v>303</v>
      </c>
      <c r="F149" s="5" t="s">
        <v>56</v>
      </c>
      <c r="G149" s="5" t="s">
        <v>56</v>
      </c>
      <c r="H149" s="19" t="s">
        <v>114</v>
      </c>
      <c r="I149" s="19" t="s">
        <v>70</v>
      </c>
      <c r="J149" s="3">
        <v>75</v>
      </c>
    </row>
    <row r="150" spans="2:10" ht="22.5" customHeight="1">
      <c r="B150" s="73" t="s">
        <v>58</v>
      </c>
      <c r="C150" s="74"/>
      <c r="D150" s="75"/>
      <c r="E150" s="31">
        <v>303</v>
      </c>
      <c r="F150" s="33" t="s">
        <v>50</v>
      </c>
      <c r="G150" s="33" t="s">
        <v>8</v>
      </c>
      <c r="H150" s="33"/>
      <c r="I150" s="33"/>
      <c r="J150" s="21">
        <f>J151</f>
        <v>55</v>
      </c>
    </row>
    <row r="151" spans="2:10" ht="21" customHeight="1">
      <c r="B151" s="45" t="s">
        <v>64</v>
      </c>
      <c r="C151" s="48"/>
      <c r="D151" s="49"/>
      <c r="E151" s="30">
        <v>303</v>
      </c>
      <c r="F151" s="5" t="s">
        <v>50</v>
      </c>
      <c r="G151" s="5" t="s">
        <v>9</v>
      </c>
      <c r="H151" s="19"/>
      <c r="I151" s="19"/>
      <c r="J151" s="3">
        <f>J152</f>
        <v>55</v>
      </c>
    </row>
    <row r="152" spans="2:10" ht="30" customHeight="1">
      <c r="B152" s="45" t="s">
        <v>67</v>
      </c>
      <c r="C152" s="48"/>
      <c r="D152" s="49"/>
      <c r="E152" s="30">
        <v>303</v>
      </c>
      <c r="F152" s="5" t="s">
        <v>50</v>
      </c>
      <c r="G152" s="5" t="s">
        <v>9</v>
      </c>
      <c r="H152" s="19" t="s">
        <v>113</v>
      </c>
      <c r="I152" s="19"/>
      <c r="J152" s="3">
        <f>J153</f>
        <v>55</v>
      </c>
    </row>
    <row r="153" spans="2:10" ht="29.25" customHeight="1">
      <c r="B153" s="45" t="s">
        <v>191</v>
      </c>
      <c r="C153" s="48"/>
      <c r="D153" s="49"/>
      <c r="E153" s="30">
        <v>303</v>
      </c>
      <c r="F153" s="5" t="s">
        <v>50</v>
      </c>
      <c r="G153" s="5" t="s">
        <v>9</v>
      </c>
      <c r="H153" s="19" t="s">
        <v>112</v>
      </c>
      <c r="I153" s="19"/>
      <c r="J153" s="3">
        <f>J155</f>
        <v>55</v>
      </c>
    </row>
    <row r="154" spans="2:10" s="25" customFormat="1" ht="24" customHeight="1">
      <c r="B154" s="45" t="s">
        <v>145</v>
      </c>
      <c r="C154" s="46"/>
      <c r="D154" s="47"/>
      <c r="E154" s="30">
        <v>303</v>
      </c>
      <c r="F154" s="5" t="s">
        <v>50</v>
      </c>
      <c r="G154" s="5" t="s">
        <v>9</v>
      </c>
      <c r="H154" s="19" t="s">
        <v>112</v>
      </c>
      <c r="I154" s="19" t="s">
        <v>13</v>
      </c>
      <c r="J154" s="3">
        <v>55</v>
      </c>
    </row>
    <row r="155" spans="2:10" ht="27" customHeight="1">
      <c r="B155" s="45" t="s">
        <v>90</v>
      </c>
      <c r="C155" s="48"/>
      <c r="D155" s="49"/>
      <c r="E155" s="30">
        <v>303</v>
      </c>
      <c r="F155" s="5" t="s">
        <v>50</v>
      </c>
      <c r="G155" s="5" t="s">
        <v>9</v>
      </c>
      <c r="H155" s="19" t="s">
        <v>112</v>
      </c>
      <c r="I155" s="19" t="s">
        <v>70</v>
      </c>
      <c r="J155" s="3">
        <v>55</v>
      </c>
    </row>
    <row r="156" spans="2:10" ht="20.25" customHeight="1">
      <c r="B156" s="73" t="s">
        <v>38</v>
      </c>
      <c r="C156" s="74"/>
      <c r="D156" s="75"/>
      <c r="E156" s="31">
        <v>303</v>
      </c>
      <c r="F156" s="33" t="s">
        <v>26</v>
      </c>
      <c r="G156" s="33" t="s">
        <v>8</v>
      </c>
      <c r="H156" s="33"/>
      <c r="I156" s="33"/>
      <c r="J156" s="21">
        <f>J157</f>
        <v>60</v>
      </c>
    </row>
    <row r="157" spans="2:10" ht="24" customHeight="1">
      <c r="B157" s="45" t="s">
        <v>39</v>
      </c>
      <c r="C157" s="48"/>
      <c r="D157" s="49"/>
      <c r="E157" s="30">
        <v>303</v>
      </c>
      <c r="F157" s="5" t="s">
        <v>26</v>
      </c>
      <c r="G157" s="5" t="s">
        <v>7</v>
      </c>
      <c r="H157" s="19"/>
      <c r="I157" s="19"/>
      <c r="J157" s="21">
        <f>J158</f>
        <v>60</v>
      </c>
    </row>
    <row r="158" spans="2:10" ht="24" customHeight="1">
      <c r="B158" s="45" t="s">
        <v>60</v>
      </c>
      <c r="C158" s="48"/>
      <c r="D158" s="49"/>
      <c r="E158" s="30">
        <v>303</v>
      </c>
      <c r="F158" s="5" t="s">
        <v>26</v>
      </c>
      <c r="G158" s="5" t="s">
        <v>7</v>
      </c>
      <c r="H158" s="19" t="s">
        <v>155</v>
      </c>
      <c r="I158" s="19"/>
      <c r="J158" s="3">
        <f>J159</f>
        <v>60</v>
      </c>
    </row>
    <row r="159" spans="2:10" ht="24" customHeight="1">
      <c r="B159" s="45" t="s">
        <v>59</v>
      </c>
      <c r="C159" s="48"/>
      <c r="D159" s="49"/>
      <c r="E159" s="30">
        <v>303</v>
      </c>
      <c r="F159" s="5" t="s">
        <v>26</v>
      </c>
      <c r="G159" s="5" t="s">
        <v>7</v>
      </c>
      <c r="H159" s="19" t="s">
        <v>116</v>
      </c>
      <c r="I159" s="19"/>
      <c r="J159" s="3">
        <f>J161</f>
        <v>60</v>
      </c>
    </row>
    <row r="160" spans="2:10" ht="17.25" customHeight="1">
      <c r="B160" s="45" t="s">
        <v>40</v>
      </c>
      <c r="C160" s="46"/>
      <c r="D160" s="47"/>
      <c r="E160" s="30">
        <v>303</v>
      </c>
      <c r="F160" s="5" t="s">
        <v>26</v>
      </c>
      <c r="G160" s="5" t="s">
        <v>7</v>
      </c>
      <c r="H160" s="19" t="s">
        <v>116</v>
      </c>
      <c r="I160" s="19" t="s">
        <v>41</v>
      </c>
      <c r="J160" s="3">
        <v>60</v>
      </c>
    </row>
    <row r="161" spans="2:10" ht="27" customHeight="1">
      <c r="B161" s="45" t="s">
        <v>136</v>
      </c>
      <c r="C161" s="48"/>
      <c r="D161" s="49"/>
      <c r="E161" s="30">
        <v>303</v>
      </c>
      <c r="F161" s="5" t="s">
        <v>26</v>
      </c>
      <c r="G161" s="5" t="s">
        <v>7</v>
      </c>
      <c r="H161" s="19" t="s">
        <v>116</v>
      </c>
      <c r="I161" s="19" t="s">
        <v>73</v>
      </c>
      <c r="J161" s="3">
        <v>60</v>
      </c>
    </row>
    <row r="162" spans="2:10" ht="17.25" customHeight="1">
      <c r="B162" s="45"/>
      <c r="C162" s="48"/>
      <c r="D162" s="49"/>
      <c r="E162" s="30"/>
      <c r="F162" s="5"/>
      <c r="G162" s="5"/>
      <c r="H162" s="19"/>
      <c r="I162" s="19"/>
      <c r="J162" s="3"/>
    </row>
    <row r="163" spans="2:10" ht="11.25" customHeight="1">
      <c r="B163" s="69" t="s">
        <v>42</v>
      </c>
      <c r="C163" s="70"/>
      <c r="D163" s="70"/>
      <c r="E163" s="70"/>
      <c r="F163" s="70"/>
      <c r="G163" s="70"/>
      <c r="H163" s="70"/>
      <c r="I163" s="70"/>
      <c r="J163" s="22">
        <f>J14+J59+J69+J103+J144+J150+J156+J82+J97</f>
        <v>17310.9</v>
      </c>
    </row>
    <row r="164" spans="2:4" ht="12.75">
      <c r="B164" s="72"/>
      <c r="C164" s="72"/>
      <c r="D164" s="72"/>
    </row>
  </sheetData>
  <sheetProtection/>
  <mergeCells count="170">
    <mergeCell ref="B128:D128"/>
    <mergeCell ref="B129:D129"/>
    <mergeCell ref="B148:D148"/>
    <mergeCell ref="B143:D143"/>
    <mergeCell ref="B120:D120"/>
    <mergeCell ref="B122:D122"/>
    <mergeCell ref="B119:D119"/>
    <mergeCell ref="B121:D121"/>
    <mergeCell ref="B140:D140"/>
    <mergeCell ref="B131:D131"/>
    <mergeCell ref="B136:D136"/>
    <mergeCell ref="B132:D132"/>
    <mergeCell ref="B130:D130"/>
    <mergeCell ref="B135:D135"/>
    <mergeCell ref="B123:D123"/>
    <mergeCell ref="B127:D127"/>
    <mergeCell ref="B115:D115"/>
    <mergeCell ref="B113:D113"/>
    <mergeCell ref="B79:D79"/>
    <mergeCell ref="B80:D80"/>
    <mergeCell ref="B104:D104"/>
    <mergeCell ref="B118:D118"/>
    <mergeCell ref="B110:D110"/>
    <mergeCell ref="B83:D83"/>
    <mergeCell ref="B64:D64"/>
    <mergeCell ref="B77:D77"/>
    <mergeCell ref="B78:D78"/>
    <mergeCell ref="B49:D49"/>
    <mergeCell ref="B84:D84"/>
    <mergeCell ref="B72:D72"/>
    <mergeCell ref="B75:D75"/>
    <mergeCell ref="B56:D56"/>
    <mergeCell ref="E10:E11"/>
    <mergeCell ref="B43:D43"/>
    <mergeCell ref="B85:D85"/>
    <mergeCell ref="B92:D92"/>
    <mergeCell ref="B101:D101"/>
    <mergeCell ref="B107:D107"/>
    <mergeCell ref="H10:H11"/>
    <mergeCell ref="B44:D44"/>
    <mergeCell ref="B48:D48"/>
    <mergeCell ref="C8:J8"/>
    <mergeCell ref="B21:D21"/>
    <mergeCell ref="J10:J11"/>
    <mergeCell ref="F12:G12"/>
    <mergeCell ref="B13:J13"/>
    <mergeCell ref="I10:I11"/>
    <mergeCell ref="B12:D12"/>
    <mergeCell ref="B14:D14"/>
    <mergeCell ref="D4:J4"/>
    <mergeCell ref="E5:J5"/>
    <mergeCell ref="E6:J6"/>
    <mergeCell ref="B7:J7"/>
    <mergeCell ref="H21:I21"/>
    <mergeCell ref="H15:I15"/>
    <mergeCell ref="B20:D20"/>
    <mergeCell ref="B18:D18"/>
    <mergeCell ref="B10:D11"/>
    <mergeCell ref="B34:D34"/>
    <mergeCell ref="B22:D22"/>
    <mergeCell ref="B15:D15"/>
    <mergeCell ref="B19:D19"/>
    <mergeCell ref="B16:D16"/>
    <mergeCell ref="B17:D17"/>
    <mergeCell ref="B29:D29"/>
    <mergeCell ref="F10:G11"/>
    <mergeCell ref="B50:D50"/>
    <mergeCell ref="B32:D32"/>
    <mergeCell ref="B74:D74"/>
    <mergeCell ref="B27:D27"/>
    <mergeCell ref="B37:D37"/>
    <mergeCell ref="B66:D66"/>
    <mergeCell ref="B41:D41"/>
    <mergeCell ref="B42:D42"/>
    <mergeCell ref="B65:D65"/>
    <mergeCell ref="B35:D35"/>
    <mergeCell ref="B31:D31"/>
    <mergeCell ref="B33:D33"/>
    <mergeCell ref="B38:D38"/>
    <mergeCell ref="B25:D25"/>
    <mergeCell ref="B30:D30"/>
    <mergeCell ref="B26:D26"/>
    <mergeCell ref="B28:D28"/>
    <mergeCell ref="B36:D36"/>
    <mergeCell ref="B111:D111"/>
    <mergeCell ref="B109:D109"/>
    <mergeCell ref="B88:D88"/>
    <mergeCell ref="B39:D39"/>
    <mergeCell ref="B40:D40"/>
    <mergeCell ref="B45:D45"/>
    <mergeCell ref="B51:D51"/>
    <mergeCell ref="B73:D73"/>
    <mergeCell ref="B59:D59"/>
    <mergeCell ref="B60:D60"/>
    <mergeCell ref="B151:D151"/>
    <mergeCell ref="B142:D142"/>
    <mergeCell ref="B57:D57"/>
    <mergeCell ref="B141:D141"/>
    <mergeCell ref="B112:D112"/>
    <mergeCell ref="B114:D114"/>
    <mergeCell ref="B116:D116"/>
    <mergeCell ref="B139:D139"/>
    <mergeCell ref="B117:D117"/>
    <mergeCell ref="B137:D137"/>
    <mergeCell ref="B156:D156"/>
    <mergeCell ref="B157:D157"/>
    <mergeCell ref="B153:D153"/>
    <mergeCell ref="B160:D160"/>
    <mergeCell ref="B154:D154"/>
    <mergeCell ref="H133:I133"/>
    <mergeCell ref="B134:D134"/>
    <mergeCell ref="B133:D133"/>
    <mergeCell ref="B138:D138"/>
    <mergeCell ref="B144:D144"/>
    <mergeCell ref="B125:D125"/>
    <mergeCell ref="B126:D126"/>
    <mergeCell ref="B163:I163"/>
    <mergeCell ref="B158:D158"/>
    <mergeCell ref="B159:D159"/>
    <mergeCell ref="B146:D146"/>
    <mergeCell ref="B149:D149"/>
    <mergeCell ref="B161:D161"/>
    <mergeCell ref="B152:D152"/>
    <mergeCell ref="B155:D155"/>
    <mergeCell ref="B96:D96"/>
    <mergeCell ref="B95:D95"/>
    <mergeCell ref="B106:D106"/>
    <mergeCell ref="B108:D108"/>
    <mergeCell ref="B164:D164"/>
    <mergeCell ref="B162:D162"/>
    <mergeCell ref="B145:D145"/>
    <mergeCell ref="B150:D150"/>
    <mergeCell ref="B147:D147"/>
    <mergeCell ref="B124:D124"/>
    <mergeCell ref="B100:D100"/>
    <mergeCell ref="B105:D105"/>
    <mergeCell ref="B98:D98"/>
    <mergeCell ref="B102:D102"/>
    <mergeCell ref="B99:D99"/>
    <mergeCell ref="B103:D103"/>
    <mergeCell ref="B94:D94"/>
    <mergeCell ref="B81:D81"/>
    <mergeCell ref="B91:D91"/>
    <mergeCell ref="B97:D97"/>
    <mergeCell ref="B93:D93"/>
    <mergeCell ref="B86:D86"/>
    <mergeCell ref="B89:D89"/>
    <mergeCell ref="B90:D90"/>
    <mergeCell ref="B82:D82"/>
    <mergeCell ref="B87:D87"/>
    <mergeCell ref="B69:D69"/>
    <mergeCell ref="B70:D70"/>
    <mergeCell ref="B67:D67"/>
    <mergeCell ref="B71:D71"/>
    <mergeCell ref="B58:D58"/>
    <mergeCell ref="B76:D76"/>
    <mergeCell ref="B62:D62"/>
    <mergeCell ref="B63:D63"/>
    <mergeCell ref="B68:D68"/>
    <mergeCell ref="B61:D61"/>
    <mergeCell ref="B1:J1"/>
    <mergeCell ref="B2:J2"/>
    <mergeCell ref="B53:D53"/>
    <mergeCell ref="B55:D55"/>
    <mergeCell ref="B54:D54"/>
    <mergeCell ref="B52:D52"/>
    <mergeCell ref="B47:D47"/>
    <mergeCell ref="B46:D46"/>
    <mergeCell ref="B23:D23"/>
    <mergeCell ref="B24:D24"/>
  </mergeCells>
  <printOptions/>
  <pageMargins left="0.5905511811023623" right="0" top="0.3937007874015748" bottom="0.3937007874015748" header="0" footer="0"/>
  <pageSetup fitToHeight="4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Buhgalter</cp:lastModifiedBy>
  <cp:lastPrinted>2017-07-28T09:24:35Z</cp:lastPrinted>
  <dcterms:created xsi:type="dcterms:W3CDTF">2013-11-17T11:39:34Z</dcterms:created>
  <dcterms:modified xsi:type="dcterms:W3CDTF">2017-07-28T09:24:37Z</dcterms:modified>
  <cp:category/>
  <cp:version/>
  <cp:contentType/>
  <cp:contentStatus/>
</cp:coreProperties>
</file>