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132" windowWidth="11616" windowHeight="8832" activeTab="0"/>
  </bookViews>
  <sheets>
    <sheet name="Расходы бюдж.прил.6" sheetId="1" r:id="rId1"/>
  </sheets>
  <definedNames>
    <definedName name="Excel_BuiltIn_Print_Area_10">#REF!</definedName>
    <definedName name="Excel_BuiltIn_Print_Area_9">#REF!</definedName>
    <definedName name="TableRow2">#REF!</definedName>
  </definedNames>
  <calcPr fullCalcOnLoad="1" refMode="R1C1"/>
</workbook>
</file>

<file path=xl/sharedStrings.xml><?xml version="1.0" encoding="utf-8"?>
<sst xmlns="http://schemas.openxmlformats.org/spreadsheetml/2006/main" count="404" uniqueCount="169">
  <si>
    <t>тыс.руб.</t>
  </si>
  <si>
    <t>Наименование показателей</t>
  </si>
  <si>
    <t>Целевая статья</t>
  </si>
  <si>
    <t>Вид расхода</t>
  </si>
  <si>
    <t>Расходы на содержание органов местного самоуправления и обеспечение их функций</t>
  </si>
  <si>
    <t>Центральный аппарат</t>
  </si>
  <si>
    <t>200</t>
  </si>
  <si>
    <t>Осуществление государственных полномочий в сфере административных правонарушений</t>
  </si>
  <si>
    <t>Межбюджетные трансферты бюджетам муниципальных районов из бюджетов поселений  на осуществление части полномочий  по решению вопросов местного значения в соответствии с заключенными соглашениями</t>
  </si>
  <si>
    <t>Непрограммные расходы в сфере национальной обороны</t>
  </si>
  <si>
    <t>Осуществление органом местного самоуправления отдельных государственных полномочий.</t>
  </si>
  <si>
    <t>Осуществление первичного воинского учета на территории, где отсутствуют военные комиссариаты</t>
  </si>
  <si>
    <t>Непрограммные расходы в сфере национальной экономики</t>
  </si>
  <si>
    <t>Уличное освещение</t>
  </si>
  <si>
    <t>ИТОГО</t>
  </si>
  <si>
    <t xml:space="preserve">к Решению муниципального Совета МО "Лисестровское" </t>
  </si>
  <si>
    <t>Обеспечение функционирования администрации муниципального образования "Лисестровское"</t>
  </si>
  <si>
    <t>Непрограммные расходы в сфере общегосударственных расходов</t>
  </si>
  <si>
    <t>Иные субвенции администрации муниципального образования "Лисестровское" для финансового обеспечения расходных обязательств по переданным для осуществления органам местного самоуправления государственным полномочиям</t>
  </si>
  <si>
    <t>Мероприятия по землеустройству и землепользованию</t>
  </si>
  <si>
    <t>Мероприятия  землеустройства и землепользования, осуществляемые органами местного самоуправления</t>
  </si>
  <si>
    <t>Непрограммные расходы в сфере жилищного хозяйства</t>
  </si>
  <si>
    <t>Непрограммные расходы в сфере коммунального хозяйства</t>
  </si>
  <si>
    <t>Доплаты к пенсиям муницильных служащих</t>
  </si>
  <si>
    <t>Непрограммные расходы в сфере социальной политики</t>
  </si>
  <si>
    <t xml:space="preserve">Мероприятия по  обеспечению первичных мер пожарной безопасности </t>
  </si>
  <si>
    <t>Распределение бюджетных ассигнований по целевым статьям</t>
  </si>
  <si>
    <t>(муниципальным программам МО "Лисестровское" и непрограммным направллениям деятельности),</t>
  </si>
  <si>
    <t>Сумма</t>
  </si>
  <si>
    <t>1. Муниципальные программы муниципального образования "Лисестровское"</t>
  </si>
  <si>
    <t>2. Непрограммные направления деятельности</t>
  </si>
  <si>
    <t>Обеспечение функционирования главы муниципального образования "Лисестровское"</t>
  </si>
  <si>
    <t>Непрограммные расходы в сфере благоустройства</t>
  </si>
  <si>
    <t>Непрограмные расходы в сфере образования</t>
  </si>
  <si>
    <t>Мероприятия в сфере образования, осуществляемые органами местного самоуправления</t>
  </si>
  <si>
    <t>Непрограммные расходы в области физической культуры и спорта</t>
  </si>
  <si>
    <t>Мероприятия в сфере физической  и культурыи спорта, осуществляемые органами местного самоуправления</t>
  </si>
  <si>
    <t xml:space="preserve">                                  "О бюджете муниципального образования "Лисестровское"</t>
  </si>
  <si>
    <t>Резервный фонд администрации муниципального образования "Лисестровское"</t>
  </si>
  <si>
    <t>Непрограммные направления деятельности в части предоставления межбюджетных трансфертов</t>
  </si>
  <si>
    <t>Резервный фонд администрации  муниципального образования "Лисестровское"</t>
  </si>
  <si>
    <t>240</t>
  </si>
  <si>
    <t>120</t>
  </si>
  <si>
    <t>850</t>
  </si>
  <si>
    <t>540</t>
  </si>
  <si>
    <t>Иные межбюджетные трансферты</t>
  </si>
  <si>
    <t>320</t>
  </si>
  <si>
    <t>870</t>
  </si>
  <si>
    <t>Резервные средства</t>
  </si>
  <si>
    <t>401 00  41110</t>
  </si>
  <si>
    <t>401 00 00000</t>
  </si>
  <si>
    <t>400 00 00000</t>
  </si>
  <si>
    <t>421 00 41110</t>
  </si>
  <si>
    <t>421 00 00000</t>
  </si>
  <si>
    <t>420 00 00000</t>
  </si>
  <si>
    <t>431 00 78680</t>
  </si>
  <si>
    <t>431 00 00000</t>
  </si>
  <si>
    <t>430 00 00000</t>
  </si>
  <si>
    <t>444 00 48990</t>
  </si>
  <si>
    <t>444 00 00000</t>
  </si>
  <si>
    <t>440 00 00000</t>
  </si>
  <si>
    <t>901 00 41400</t>
  </si>
  <si>
    <t>901 00 00000</t>
  </si>
  <si>
    <t>451 00 51180</t>
  </si>
  <si>
    <t>451 00 00000</t>
  </si>
  <si>
    <t>450 00 00000</t>
  </si>
  <si>
    <t>Непрограммные расходы в области национальной безопасности</t>
  </si>
  <si>
    <t>Иные закупки товаров, работ и услуг для обеспечения государственных (муниципальных нужд)</t>
  </si>
  <si>
    <t>460 00 00000</t>
  </si>
  <si>
    <t>460 00 40720</t>
  </si>
  <si>
    <t>470 00 00000</t>
  </si>
  <si>
    <t>Мероприятия в области дорожного хозяйства</t>
  </si>
  <si>
    <t>471 00 40080</t>
  </si>
  <si>
    <t>472 00 88210</t>
  </si>
  <si>
    <t>Фонд капитального ремонта муниципального образования</t>
  </si>
  <si>
    <t>510 00 00000</t>
  </si>
  <si>
    <t>510 00 88980</t>
  </si>
  <si>
    <t>510 00 40180</t>
  </si>
  <si>
    <t>520 00 00000</t>
  </si>
  <si>
    <t>520 00 88980</t>
  </si>
  <si>
    <t>530 00 00000</t>
  </si>
  <si>
    <t>530 00 46100</t>
  </si>
  <si>
    <t>530 00 88980</t>
  </si>
  <si>
    <t>700 00 00000</t>
  </si>
  <si>
    <t>700 00 47000</t>
  </si>
  <si>
    <t>810 00 40800</t>
  </si>
  <si>
    <t>820 00 00000</t>
  </si>
  <si>
    <t>820 00 48000</t>
  </si>
  <si>
    <t>472 00 00000</t>
  </si>
  <si>
    <t>421 00 88990</t>
  </si>
  <si>
    <t>471 00 00000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</si>
  <si>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</si>
  <si>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</si>
  <si>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Уплата налогов, сборов и иных платежей</t>
  </si>
  <si>
    <t>Мероприятия в сфере жилищного хозяйства, осуществляемые органами местного самоуправления</t>
  </si>
  <si>
    <t>510 00 40090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</si>
  <si>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</si>
  <si>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</si>
  <si>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</si>
  <si>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</si>
  <si>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401 00 41110</t>
  </si>
  <si>
    <t>100</t>
  </si>
  <si>
    <t>Иные бюджетные ассигнования</t>
  </si>
  <si>
    <t>800</t>
  </si>
  <si>
    <t>Межбюджетные трансферты на исполнение полномочий Совета депутатов сельского поселения по осуществлению внешнего муниципального финансового контроля</t>
  </si>
  <si>
    <t>Межбюджетные трансферты</t>
  </si>
  <si>
    <t>500</t>
  </si>
  <si>
    <t>Социальное обеспечение и иные выплаты населению</t>
  </si>
  <si>
    <t>300</t>
  </si>
  <si>
    <t>Муниципальная программа "Реконструкция сетей уличного освещениямуниципального образования "Лисестровское"</t>
  </si>
  <si>
    <t>040 00 00000</t>
  </si>
  <si>
    <t>040 00 46100</t>
  </si>
  <si>
    <t>Обеспечение деятельности муниципального Совета муниципального образования "Лисестровское"</t>
  </si>
  <si>
    <t>Совет депутатов муниципального образования «Лисестровское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</si>
  <si>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</si>
  <si>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410 00 00000</t>
  </si>
  <si>
    <t>411 00 00000</t>
  </si>
  <si>
    <t>411 00 41110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</si>
  <si>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</si>
  <si>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</si>
  <si>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436 00 00000</t>
  </si>
  <si>
    <t>436 00 40990</t>
  </si>
  <si>
    <t>Осуществление части полномочий 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</si>
  <si>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Приложение № 5</t>
  </si>
  <si>
    <t>Исполнение судебных актов, предусматривающих обращение взыскания на средства бюджета</t>
  </si>
  <si>
    <t>Обеспечение проведения выборов и референдумов в муниципальном образовании «Лисестровское»</t>
  </si>
  <si>
    <t>Проведение выборов в представительный орган муниципального образования</t>
  </si>
  <si>
    <t>Специальные расходы</t>
  </si>
  <si>
    <t>480 00 00000</t>
  </si>
  <si>
    <t>480 00 40010</t>
  </si>
  <si>
    <t>880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</si>
  <si>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</si>
  <si>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</si>
  <si>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Содержание контейнерных площадок</t>
  </si>
  <si>
    <t>810 00 00000</t>
  </si>
  <si>
    <t>группам и подгруппам видов расходов классификации расходов бюджетов на 2020 год</t>
  </si>
  <si>
    <t xml:space="preserve">                                                             на 2020 год от 26 декабря 2019 года №283</t>
  </si>
  <si>
    <t>Приложение №3  к Решению Совета депутатов МО "Лисестровское"</t>
  </si>
  <si>
    <t>Исполнение судебных актов</t>
  </si>
  <si>
    <t>510 00 40040</t>
  </si>
  <si>
    <t>Прочие мероприятия по благоустройству поселений</t>
  </si>
  <si>
    <t>530 00 46140</t>
  </si>
  <si>
    <t>Содержание муниципального имущества</t>
  </si>
  <si>
    <t>436 00 40030</t>
  </si>
  <si>
    <t>471 00 40040</t>
  </si>
  <si>
    <t>530 00 40040</t>
  </si>
  <si>
    <t>530 00 S6650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</si>
  <si>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</si>
  <si>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530 00 S6740</t>
  </si>
  <si>
    <t>Мероприятия по содержанию и ремонту автомобильных дорог</t>
  </si>
  <si>
    <t>472 00 88230</t>
  </si>
  <si>
    <t>830</t>
  </si>
  <si>
    <t>Мероприятия на осуществление деятельности по обращению с животными без владельцев</t>
  </si>
  <si>
    <t>Реализация мероприятий по оборудованию источников наружного противопожарного водоснабжения</t>
  </si>
  <si>
    <t>460 00 S6630</t>
  </si>
  <si>
    <t>Реализация мероприятий в сфере коммунального хозяйства</t>
  </si>
  <si>
    <t>520 00 88460</t>
  </si>
  <si>
    <t>Развитие территориального общественного самоуправления Архангельской области</t>
  </si>
  <si>
    <t>Проект "Из одного металла льют медаль за бой, медаль за труд"</t>
  </si>
  <si>
    <t>Проект "Исток"</t>
  </si>
  <si>
    <t>Программы ТОС (софинансирование местный бюджет)</t>
  </si>
  <si>
    <t>530 00 S8420</t>
  </si>
  <si>
    <t>530 00 S8423</t>
  </si>
  <si>
    <t>530 00 S8424</t>
  </si>
  <si>
    <t>530 00 99420</t>
  </si>
  <si>
    <t>530 00 99423</t>
  </si>
  <si>
    <t>530 00 99424</t>
  </si>
  <si>
    <t>530 00 40051</t>
  </si>
  <si>
    <t>"О внесении изменений и дополнений в решение Совета  депутатов № 283 от 26.12.2019г.
«О бюджете  муниципального образования «Лисестровское» на 2020 год»
от 30.06.2020 г. №305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</si>
</sst>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0"/>
    </font>
    <font>
      <sz val="5"/>
      <name val="Arial Cyr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52" applyNumberFormat="1" applyFill="1" applyBorder="1">
      <alignment/>
      <protection/>
    </xf>
    <xf numFmtId="0" fontId="2" fillId="0" borderId="0" xfId="52" applyFill="1" applyBorder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center"/>
      <protection/>
    </xf>
    <xf numFmtId="0" fontId="2" fillId="0" borderId="0" xfId="52" applyFill="1">
      <alignment/>
      <protection/>
    </xf>
    <xf numFmtId="49" fontId="2" fillId="0" borderId="11" xfId="52" applyNumberFormat="1" applyFont="1" applyFill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/>
      <protection/>
    </xf>
    <xf numFmtId="172" fontId="2" fillId="0" borderId="13" xfId="52" applyNumberFormat="1" applyFont="1" applyFill="1" applyBorder="1" applyAlignment="1">
      <alignment horizontal="center"/>
      <protection/>
    </xf>
    <xf numFmtId="49" fontId="2" fillId="0" borderId="13" xfId="52" applyNumberFormat="1" applyFont="1" applyFill="1" applyBorder="1" applyAlignment="1">
      <alignment horizontal="center"/>
      <protection/>
    </xf>
    <xf numFmtId="49" fontId="4" fillId="0" borderId="14" xfId="52" applyNumberFormat="1" applyFont="1" applyFill="1" applyBorder="1" applyAlignment="1">
      <alignment horizontal="center"/>
      <protection/>
    </xf>
    <xf numFmtId="49" fontId="2" fillId="0" borderId="11" xfId="52" applyNumberFormat="1" applyFont="1" applyFill="1" applyBorder="1" applyAlignment="1">
      <alignment horizontal="center"/>
      <protection/>
    </xf>
    <xf numFmtId="0" fontId="2" fillId="0" borderId="0" xfId="52" applyFont="1" applyFill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ill="1" applyBorder="1">
      <alignment/>
      <protection/>
    </xf>
    <xf numFmtId="49" fontId="2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/>
      <protection/>
    </xf>
    <xf numFmtId="0" fontId="2" fillId="0" borderId="0" xfId="52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172" fontId="10" fillId="0" borderId="13" xfId="52" applyNumberFormat="1" applyFont="1" applyFill="1" applyBorder="1" applyAlignment="1">
      <alignment horizontal="center"/>
      <protection/>
    </xf>
    <xf numFmtId="0" fontId="4" fillId="0" borderId="0" xfId="52" applyNumberFormat="1" applyFont="1" applyFill="1" applyBorder="1">
      <alignment/>
      <protection/>
    </xf>
    <xf numFmtId="49" fontId="4" fillId="0" borderId="10" xfId="52" applyNumberFormat="1" applyFont="1" applyFill="1" applyBorder="1" applyAlignment="1">
      <alignment horizontal="center"/>
      <protection/>
    </xf>
    <xf numFmtId="172" fontId="4" fillId="0" borderId="13" xfId="52" applyNumberFormat="1" applyFont="1" applyFill="1" applyBorder="1" applyAlignment="1">
      <alignment horizontal="center"/>
      <protection/>
    </xf>
    <xf numFmtId="49" fontId="4" fillId="0" borderId="11" xfId="52" applyNumberFormat="1" applyFont="1" applyFill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/>
      <protection/>
    </xf>
    <xf numFmtId="49" fontId="2" fillId="0" borderId="15" xfId="52" applyNumberFormat="1" applyFont="1" applyFill="1" applyBorder="1" applyAlignment="1">
      <alignment horizontal="center"/>
      <protection/>
    </xf>
    <xf numFmtId="49" fontId="2" fillId="0" borderId="16" xfId="52" applyNumberFormat="1" applyFont="1" applyFill="1" applyBorder="1" applyAlignment="1">
      <alignment horizontal="center"/>
      <protection/>
    </xf>
    <xf numFmtId="0" fontId="4" fillId="0" borderId="0" xfId="52" applyFont="1" applyFill="1">
      <alignment/>
      <protection/>
    </xf>
    <xf numFmtId="49" fontId="4" fillId="0" borderId="17" xfId="52" applyNumberFormat="1" applyFont="1" applyFill="1" applyBorder="1" applyAlignment="1">
      <alignment horizontal="center"/>
      <protection/>
    </xf>
    <xf numFmtId="172" fontId="4" fillId="0" borderId="11" xfId="52" applyNumberFormat="1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4" fillId="0" borderId="12" xfId="52" applyNumberFormat="1" applyFont="1" applyFill="1" applyBorder="1" applyAlignment="1">
      <alignment horizontal="center"/>
      <protection/>
    </xf>
    <xf numFmtId="49" fontId="2" fillId="0" borderId="14" xfId="52" applyNumberFormat="1" applyFont="1" applyFill="1" applyBorder="1" applyAlignment="1">
      <alignment horizontal="center"/>
      <protection/>
    </xf>
    <xf numFmtId="49" fontId="2" fillId="0" borderId="18" xfId="52" applyNumberFormat="1" applyFont="1" applyFill="1" applyBorder="1" applyAlignment="1">
      <alignment horizontal="center"/>
      <protection/>
    </xf>
    <xf numFmtId="49" fontId="2" fillId="0" borderId="19" xfId="52" applyNumberFormat="1" applyFont="1" applyFill="1" applyBorder="1" applyAlignment="1">
      <alignment horizontal="center"/>
      <protection/>
    </xf>
    <xf numFmtId="0" fontId="2" fillId="0" borderId="20" xfId="52" applyFill="1" applyBorder="1">
      <alignment/>
      <protection/>
    </xf>
    <xf numFmtId="0" fontId="2" fillId="0" borderId="0" xfId="52" applyFill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20" xfId="52" applyFont="1" applyFill="1" applyBorder="1">
      <alignment/>
      <protection/>
    </xf>
    <xf numFmtId="172" fontId="4" fillId="0" borderId="11" xfId="5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52" applyFill="1" applyAlignment="1">
      <alignment horizontal="center"/>
      <protection/>
    </xf>
    <xf numFmtId="49" fontId="9" fillId="0" borderId="11" xfId="52" applyNumberFormat="1" applyFont="1" applyFill="1" applyBorder="1" applyAlignment="1">
      <alignment horizontal="center"/>
      <protection/>
    </xf>
    <xf numFmtId="49" fontId="2" fillId="0" borderId="0" xfId="52" applyNumberFormat="1" applyFont="1" applyFill="1" applyBorder="1" applyAlignment="1">
      <alignment horizontal="center"/>
      <protection/>
    </xf>
    <xf numFmtId="49" fontId="4" fillId="0" borderId="11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2" fillId="0" borderId="0" xfId="52" applyFill="1" applyAlignment="1">
      <alignment horizontal="right" wrapText="1"/>
      <protection/>
    </xf>
    <xf numFmtId="0" fontId="2" fillId="0" borderId="21" xfId="52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4" fillId="0" borderId="21" xfId="52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21" xfId="52" applyFont="1" applyFill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4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 wrapText="1"/>
      <protection/>
    </xf>
    <xf numFmtId="0" fontId="2" fillId="0" borderId="21" xfId="52" applyFont="1" applyFill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2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 wrapText="1"/>
      <protection/>
    </xf>
    <xf numFmtId="0" fontId="4" fillId="0" borderId="21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2" fillId="0" borderId="21" xfId="52" applyFont="1" applyBorder="1" applyAlignment="1">
      <alignment horizontal="left" wrapText="1"/>
      <protection/>
    </xf>
    <xf numFmtId="0" fontId="2" fillId="0" borderId="14" xfId="52" applyFont="1" applyBorder="1" applyAlignment="1">
      <alignment horizontal="left" wrapText="1"/>
      <protection/>
    </xf>
    <xf numFmtId="0" fontId="2" fillId="0" borderId="13" xfId="52" applyFont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left" wrapText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left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8" fillId="0" borderId="11" xfId="52" applyFont="1" applyFill="1" applyBorder="1" applyAlignment="1">
      <alignment horizontal="center"/>
      <protection/>
    </xf>
    <xf numFmtId="0" fontId="4" fillId="0" borderId="21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10" fillId="0" borderId="21" xfId="52" applyFont="1" applyFill="1" applyBorder="1" applyAlignment="1">
      <alignment horizontal="left" wrapText="1"/>
      <protection/>
    </xf>
    <xf numFmtId="0" fontId="10" fillId="0" borderId="14" xfId="52" applyFont="1" applyFill="1" applyBorder="1" applyAlignment="1">
      <alignment horizontal="left" wrapText="1"/>
      <protection/>
    </xf>
    <xf numFmtId="0" fontId="10" fillId="0" borderId="13" xfId="52" applyFont="1" applyFill="1" applyBorder="1" applyAlignment="1">
      <alignment horizontal="left" wrapText="1"/>
      <protection/>
    </xf>
    <xf numFmtId="49" fontId="4" fillId="0" borderId="11" xfId="52" applyNumberFormat="1" applyFont="1" applyFill="1" applyBorder="1" applyAlignment="1">
      <alignment horizontal="center"/>
      <protection/>
    </xf>
    <xf numFmtId="49" fontId="7" fillId="0" borderId="18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23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left" wrapText="1"/>
      <protection/>
    </xf>
    <xf numFmtId="0" fontId="11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10" fillId="0" borderId="21" xfId="52" applyFont="1" applyFill="1" applyBorder="1" applyAlignment="1">
      <alignment horizontal="left" vertical="center" wrapText="1"/>
      <protection/>
    </xf>
    <xf numFmtId="0" fontId="10" fillId="0" borderId="14" xfId="52" applyFont="1" applyFill="1" applyBorder="1" applyAlignment="1">
      <alignment horizontal="left" vertical="center" wrapText="1"/>
      <protection/>
    </xf>
    <xf numFmtId="0" fontId="10" fillId="0" borderId="13" xfId="52" applyFont="1" applyFill="1" applyBorder="1" applyAlignment="1">
      <alignment horizontal="left" vertical="center" wrapText="1"/>
      <protection/>
    </xf>
    <xf numFmtId="0" fontId="2" fillId="0" borderId="21" xfId="52" applyFont="1" applyFill="1" applyBorder="1" applyAlignment="1">
      <alignment horizontal="left" vertical="center"/>
      <protection/>
    </xf>
    <xf numFmtId="0" fontId="2" fillId="0" borderId="14" xfId="52" applyFill="1" applyBorder="1">
      <alignment/>
      <protection/>
    </xf>
    <xf numFmtId="0" fontId="2" fillId="0" borderId="13" xfId="52" applyFill="1" applyBorder="1">
      <alignment/>
      <protection/>
    </xf>
    <xf numFmtId="0" fontId="2" fillId="0" borderId="0" xfId="52" applyFill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52" applyFill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,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161">
      <selection activeCell="A1" sqref="A1:G172"/>
    </sheetView>
  </sheetViews>
  <sheetFormatPr defaultColWidth="9.140625" defaultRowHeight="12.75"/>
  <cols>
    <col min="1" max="1" width="2.00390625" style="5" customWidth="1"/>
    <col min="2" max="3" width="9.140625" style="5" customWidth="1"/>
    <col min="4" max="4" width="41.7109375" style="5" customWidth="1"/>
    <col min="5" max="5" width="13.57421875" style="5" customWidth="1"/>
    <col min="6" max="6" width="6.140625" style="5" customWidth="1"/>
    <col min="7" max="7" width="19.421875" style="5" customWidth="1"/>
    <col min="8" max="11" width="8.7109375" style="5" customWidth="1"/>
    <col min="12" max="16384" width="9.140625" style="5" customWidth="1"/>
  </cols>
  <sheetData>
    <row r="1" spans="4:7" ht="12.75">
      <c r="D1" s="119" t="s">
        <v>137</v>
      </c>
      <c r="E1" s="120"/>
      <c r="F1" s="120"/>
      <c r="G1" s="120"/>
    </row>
    <row r="2" spans="4:7" ht="37.5" customHeight="1">
      <c r="D2" s="121" t="s">
        <v>168</v>
      </c>
      <c r="E2" s="120"/>
      <c r="F2" s="120"/>
      <c r="G2" s="120"/>
    </row>
    <row r="3" spans="4:7" ht="10.5" customHeight="1">
      <c r="D3" s="51"/>
      <c r="E3" s="50"/>
      <c r="F3" s="50"/>
      <c r="G3" s="50"/>
    </row>
    <row r="4" ht="12.75">
      <c r="F4" s="12" t="s">
        <v>123</v>
      </c>
    </row>
    <row r="5" spans="4:7" ht="15" customHeight="1">
      <c r="D5" s="109" t="s">
        <v>15</v>
      </c>
      <c r="E5" s="109"/>
      <c r="F5" s="109"/>
      <c r="G5" s="109"/>
    </row>
    <row r="6" spans="4:7" ht="15" customHeight="1">
      <c r="D6" s="44"/>
      <c r="E6" s="45" t="s">
        <v>37</v>
      </c>
      <c r="F6" s="45"/>
      <c r="G6" s="45"/>
    </row>
    <row r="7" spans="4:9" ht="15" customHeight="1">
      <c r="D7" s="44"/>
      <c r="E7" s="45" t="s">
        <v>136</v>
      </c>
      <c r="F7" s="44"/>
      <c r="G7" s="44"/>
      <c r="H7" s="45"/>
      <c r="I7" s="45"/>
    </row>
    <row r="8" spans="4:7" ht="14.25" customHeight="1">
      <c r="D8" s="46"/>
      <c r="E8" s="110"/>
      <c r="F8" s="110"/>
      <c r="G8" s="110"/>
    </row>
    <row r="9" spans="1:13" ht="18.75" customHeight="1">
      <c r="A9" s="2"/>
      <c r="B9" s="111" t="s">
        <v>26</v>
      </c>
      <c r="C9" s="111"/>
      <c r="D9" s="111"/>
      <c r="E9" s="111"/>
      <c r="F9" s="111"/>
      <c r="G9" s="111"/>
      <c r="H9" s="2"/>
      <c r="I9" s="2"/>
      <c r="J9" s="2"/>
      <c r="K9" s="13"/>
      <c r="L9" s="2"/>
      <c r="M9" s="2"/>
    </row>
    <row r="10" spans="1:13" ht="6.75" customHeight="1" hidden="1">
      <c r="A10" s="2"/>
      <c r="B10" s="2"/>
      <c r="C10" s="112"/>
      <c r="D10" s="112"/>
      <c r="E10" s="112"/>
      <c r="F10" s="112"/>
      <c r="G10" s="112"/>
      <c r="H10" s="2"/>
      <c r="I10" s="2"/>
      <c r="J10" s="2"/>
      <c r="K10" s="13"/>
      <c r="L10" s="2"/>
      <c r="M10" s="2"/>
    </row>
    <row r="11" spans="1:13" ht="18.75" customHeight="1">
      <c r="A11" s="2"/>
      <c r="B11" s="111" t="s">
        <v>27</v>
      </c>
      <c r="C11" s="111"/>
      <c r="D11" s="111"/>
      <c r="E11" s="111"/>
      <c r="F11" s="111"/>
      <c r="G11" s="111"/>
      <c r="H11" s="2"/>
      <c r="I11" s="2"/>
      <c r="J11" s="2"/>
      <c r="K11" s="13"/>
      <c r="L11" s="2"/>
      <c r="M11" s="2"/>
    </row>
    <row r="12" spans="1:13" ht="18.75" customHeight="1">
      <c r="A12" s="2"/>
      <c r="B12" s="111" t="s">
        <v>135</v>
      </c>
      <c r="C12" s="111"/>
      <c r="D12" s="111"/>
      <c r="E12" s="111"/>
      <c r="F12" s="111"/>
      <c r="G12" s="111"/>
      <c r="H12" s="2"/>
      <c r="I12" s="2"/>
      <c r="J12" s="2"/>
      <c r="K12" s="13"/>
      <c r="L12" s="2"/>
      <c r="M12" s="2"/>
    </row>
    <row r="13" spans="1:13" ht="12.75">
      <c r="A13" s="2"/>
      <c r="B13" s="2"/>
      <c r="C13" s="2"/>
      <c r="D13" s="2"/>
      <c r="E13" s="14"/>
      <c r="F13" s="14"/>
      <c r="G13" s="15" t="s">
        <v>0</v>
      </c>
      <c r="H13" s="2"/>
      <c r="I13" s="2"/>
      <c r="J13" s="2"/>
      <c r="K13" s="2"/>
      <c r="L13" s="2"/>
      <c r="M13" s="2"/>
    </row>
    <row r="14" spans="1:13" ht="12.75" customHeight="1">
      <c r="A14" s="16"/>
      <c r="B14" s="100" t="s">
        <v>1</v>
      </c>
      <c r="C14" s="101"/>
      <c r="D14" s="102"/>
      <c r="E14" s="98" t="s">
        <v>2</v>
      </c>
      <c r="F14" s="98" t="s">
        <v>3</v>
      </c>
      <c r="G14" s="98" t="s">
        <v>28</v>
      </c>
      <c r="H14" s="17"/>
      <c r="I14" s="17"/>
      <c r="J14" s="17"/>
      <c r="K14" s="17"/>
      <c r="L14" s="16"/>
      <c r="M14" s="16"/>
    </row>
    <row r="15" spans="1:13" ht="19.5" customHeight="1">
      <c r="A15" s="16"/>
      <c r="B15" s="103"/>
      <c r="C15" s="104"/>
      <c r="D15" s="105"/>
      <c r="E15" s="99"/>
      <c r="F15" s="99"/>
      <c r="G15" s="99"/>
      <c r="H15" s="17"/>
      <c r="I15" s="17"/>
      <c r="J15" s="17"/>
      <c r="K15" s="17"/>
      <c r="L15" s="16"/>
      <c r="M15" s="16"/>
    </row>
    <row r="16" spans="1:13" ht="14.25" customHeight="1">
      <c r="A16" s="2"/>
      <c r="B16" s="89">
        <v>1</v>
      </c>
      <c r="C16" s="89"/>
      <c r="D16" s="89"/>
      <c r="E16" s="18">
        <v>4</v>
      </c>
      <c r="F16" s="18">
        <v>5</v>
      </c>
      <c r="G16" s="18">
        <v>6</v>
      </c>
      <c r="H16" s="19"/>
      <c r="I16" s="19"/>
      <c r="J16" s="19"/>
      <c r="K16" s="19"/>
      <c r="L16" s="2"/>
      <c r="M16" s="2"/>
    </row>
    <row r="17" spans="1:13" ht="15" customHeight="1" hidden="1">
      <c r="A17" s="2"/>
      <c r="B17" s="90"/>
      <c r="C17" s="91"/>
      <c r="D17" s="91"/>
      <c r="E17" s="92"/>
      <c r="F17" s="92"/>
      <c r="G17" s="93"/>
      <c r="H17" s="19"/>
      <c r="I17" s="19"/>
      <c r="J17" s="19"/>
      <c r="K17" s="19"/>
      <c r="L17" s="2"/>
      <c r="M17" s="2"/>
    </row>
    <row r="18" spans="1:13" ht="27" customHeight="1">
      <c r="A18" s="20"/>
      <c r="B18" s="94" t="s">
        <v>29</v>
      </c>
      <c r="C18" s="95"/>
      <c r="D18" s="96"/>
      <c r="E18" s="97"/>
      <c r="F18" s="97"/>
      <c r="G18" s="21">
        <f>SUM(G19)</f>
        <v>596</v>
      </c>
      <c r="H18" s="22"/>
      <c r="I18" s="22"/>
      <c r="J18" s="22"/>
      <c r="K18" s="22"/>
      <c r="L18" s="20"/>
      <c r="M18" s="20"/>
    </row>
    <row r="19" spans="1:13" ht="30.75" customHeight="1">
      <c r="A19" s="20"/>
      <c r="B19" s="81" t="s">
        <v>109</v>
      </c>
      <c r="C19" s="82"/>
      <c r="D19" s="83"/>
      <c r="E19" s="25" t="s">
        <v>110</v>
      </c>
      <c r="F19" s="25"/>
      <c r="G19" s="31">
        <f>G21</f>
        <v>596</v>
      </c>
      <c r="H19" s="22"/>
      <c r="I19" s="22"/>
      <c r="J19" s="22"/>
      <c r="K19" s="22"/>
      <c r="L19" s="20"/>
      <c r="M19" s="20"/>
    </row>
    <row r="20" spans="1:13" ht="27.75" customHeight="1">
      <c r="A20" s="2"/>
      <c r="B20" s="52" t="s">
        <v>13</v>
      </c>
      <c r="C20" s="53"/>
      <c r="D20" s="54"/>
      <c r="E20" s="11" t="s">
        <v>111</v>
      </c>
      <c r="F20" s="11"/>
      <c r="G20" s="4">
        <v>596</v>
      </c>
      <c r="H20" s="1"/>
      <c r="I20" s="1"/>
      <c r="J20" s="1"/>
      <c r="K20" s="1"/>
      <c r="L20" s="2"/>
      <c r="M20" s="2"/>
    </row>
    <row r="21" spans="1:13" ht="27" customHeight="1">
      <c r="A21" s="2"/>
      <c r="B21" s="52" t="s">
        <v>97</v>
      </c>
      <c r="C21" s="53"/>
      <c r="D21" s="54"/>
      <c r="E21" s="11" t="s">
        <v>111</v>
      </c>
      <c r="F21" s="11" t="s">
        <v>6</v>
      </c>
      <c r="G21" s="4">
        <v>596</v>
      </c>
      <c r="H21" s="1"/>
      <c r="I21" s="1"/>
      <c r="J21" s="1"/>
      <c r="K21" s="1"/>
      <c r="L21" s="2"/>
      <c r="M21" s="2"/>
    </row>
    <row r="22" spans="1:13" ht="27" customHeight="1">
      <c r="A22" s="2"/>
      <c r="B22" s="60" t="s">
        <v>67</v>
      </c>
      <c r="C22" s="63"/>
      <c r="D22" s="64"/>
      <c r="E22" s="11" t="s">
        <v>111</v>
      </c>
      <c r="F22" s="11" t="s">
        <v>41</v>
      </c>
      <c r="G22" s="4">
        <v>596</v>
      </c>
      <c r="H22" s="1"/>
      <c r="I22" s="1"/>
      <c r="J22" s="1"/>
      <c r="K22" s="1"/>
      <c r="L22" s="2"/>
      <c r="M22" s="2"/>
    </row>
    <row r="23" spans="1:13" s="29" customFormat="1" ht="22.5" customHeight="1">
      <c r="A23" s="20"/>
      <c r="B23" s="113" t="s">
        <v>30</v>
      </c>
      <c r="C23" s="114"/>
      <c r="D23" s="115"/>
      <c r="E23" s="25"/>
      <c r="F23" s="25"/>
      <c r="G23" s="24">
        <f>G24+G29+G34+G46+G65+G72+G79+G94+G98+G60+G112+G119+G155+G159+G163+G167</f>
        <v>21926.699999999997</v>
      </c>
      <c r="H23" s="22"/>
      <c r="I23" s="22"/>
      <c r="J23" s="22"/>
      <c r="K23" s="22"/>
      <c r="L23" s="20"/>
      <c r="M23" s="20"/>
    </row>
    <row r="24" spans="2:7" ht="30.75" customHeight="1">
      <c r="B24" s="81" t="s">
        <v>31</v>
      </c>
      <c r="C24" s="82"/>
      <c r="D24" s="83"/>
      <c r="E24" s="25" t="s">
        <v>51</v>
      </c>
      <c r="F24" s="30"/>
      <c r="G24" s="31">
        <f>SUM(G25)</f>
        <v>1332.4</v>
      </c>
    </row>
    <row r="25" spans="2:7" ht="15.75" customHeight="1">
      <c r="B25" s="60" t="s">
        <v>98</v>
      </c>
      <c r="C25" s="63"/>
      <c r="D25" s="64"/>
      <c r="E25" s="11" t="s">
        <v>50</v>
      </c>
      <c r="F25" s="11"/>
      <c r="G25" s="8">
        <f>G26</f>
        <v>1332.4</v>
      </c>
    </row>
    <row r="26" spans="1:13" ht="28.5" customHeight="1">
      <c r="A26" s="20"/>
      <c r="B26" s="60" t="s">
        <v>4</v>
      </c>
      <c r="C26" s="63"/>
      <c r="D26" s="64"/>
      <c r="E26" s="3" t="s">
        <v>49</v>
      </c>
      <c r="F26" s="28"/>
      <c r="G26" s="8">
        <f>SUM(G28)</f>
        <v>1332.4</v>
      </c>
      <c r="H26" s="22"/>
      <c r="I26" s="22"/>
      <c r="J26" s="22"/>
      <c r="K26" s="22"/>
      <c r="L26" s="20"/>
      <c r="M26" s="20"/>
    </row>
    <row r="27" spans="1:13" ht="54" customHeight="1">
      <c r="A27" s="20"/>
      <c r="B27" s="60" t="s">
        <v>99</v>
      </c>
      <c r="C27" s="61"/>
      <c r="D27" s="62"/>
      <c r="E27" s="3" t="s">
        <v>100</v>
      </c>
      <c r="F27" s="28" t="s">
        <v>101</v>
      </c>
      <c r="G27" s="8">
        <v>1332.4</v>
      </c>
      <c r="H27" s="22"/>
      <c r="I27" s="22"/>
      <c r="J27" s="22"/>
      <c r="K27" s="22"/>
      <c r="L27" s="20"/>
      <c r="M27" s="20"/>
    </row>
    <row r="28" spans="1:13" ht="27.75" customHeight="1">
      <c r="A28" s="20"/>
      <c r="B28" s="60" t="s">
        <v>91</v>
      </c>
      <c r="C28" s="63"/>
      <c r="D28" s="64"/>
      <c r="E28" s="3" t="s">
        <v>49</v>
      </c>
      <c r="F28" s="28" t="s">
        <v>42</v>
      </c>
      <c r="G28" s="32">
        <v>1332.4</v>
      </c>
      <c r="H28" s="22"/>
      <c r="I28" s="22"/>
      <c r="J28" s="22"/>
      <c r="K28" s="22"/>
      <c r="L28" s="20"/>
      <c r="M28" s="20"/>
    </row>
    <row r="29" spans="1:13" ht="27.75" customHeight="1">
      <c r="A29" s="20"/>
      <c r="B29" s="81" t="s">
        <v>112</v>
      </c>
      <c r="C29" s="82"/>
      <c r="D29" s="83"/>
      <c r="E29" s="25" t="s">
        <v>115</v>
      </c>
      <c r="F29" s="25"/>
      <c r="G29" s="31">
        <f>G30</f>
        <v>114</v>
      </c>
      <c r="H29" s="22"/>
      <c r="I29" s="22"/>
      <c r="J29" s="22"/>
      <c r="K29" s="22"/>
      <c r="L29" s="20"/>
      <c r="M29" s="20"/>
    </row>
    <row r="30" spans="1:13" ht="27.75" customHeight="1">
      <c r="A30" s="20"/>
      <c r="B30" s="60" t="s">
        <v>113</v>
      </c>
      <c r="C30" s="63"/>
      <c r="D30" s="64"/>
      <c r="E30" s="11" t="s">
        <v>116</v>
      </c>
      <c r="F30" s="11"/>
      <c r="G30" s="32">
        <f>G31</f>
        <v>114</v>
      </c>
      <c r="H30" s="22"/>
      <c r="I30" s="22"/>
      <c r="J30" s="22"/>
      <c r="K30" s="22"/>
      <c r="L30" s="20"/>
      <c r="M30" s="20"/>
    </row>
    <row r="31" spans="1:13" ht="51.75" customHeight="1">
      <c r="A31" s="20"/>
      <c r="B31" s="60" t="s">
        <v>99</v>
      </c>
      <c r="C31" s="61"/>
      <c r="D31" s="62"/>
      <c r="E31" s="11" t="s">
        <v>117</v>
      </c>
      <c r="F31" s="11"/>
      <c r="G31" s="32">
        <f>G33</f>
        <v>114</v>
      </c>
      <c r="H31" s="22"/>
      <c r="I31" s="22"/>
      <c r="J31" s="22"/>
      <c r="K31" s="22"/>
      <c r="L31" s="20"/>
      <c r="M31" s="20"/>
    </row>
    <row r="32" spans="1:13" ht="27.75" customHeight="1">
      <c r="A32" s="20"/>
      <c r="B32" s="60" t="s">
        <v>4</v>
      </c>
      <c r="C32" s="63"/>
      <c r="D32" s="64"/>
      <c r="E32" s="11" t="s">
        <v>117</v>
      </c>
      <c r="F32" s="11" t="s">
        <v>101</v>
      </c>
      <c r="G32" s="32">
        <v>114</v>
      </c>
      <c r="H32" s="22"/>
      <c r="I32" s="22"/>
      <c r="J32" s="22"/>
      <c r="K32" s="22"/>
      <c r="L32" s="20"/>
      <c r="M32" s="20"/>
    </row>
    <row r="33" spans="1:13" ht="27.75" customHeight="1">
      <c r="A33" s="20"/>
      <c r="B33" s="60" t="s">
        <v>114</v>
      </c>
      <c r="C33" s="63"/>
      <c r="D33" s="64"/>
      <c r="E33" s="11" t="s">
        <v>117</v>
      </c>
      <c r="F33" s="11" t="s">
        <v>42</v>
      </c>
      <c r="G33" s="32">
        <v>114</v>
      </c>
      <c r="H33" s="22"/>
      <c r="I33" s="22"/>
      <c r="J33" s="22"/>
      <c r="K33" s="22"/>
      <c r="L33" s="20"/>
      <c r="M33" s="20"/>
    </row>
    <row r="34" spans="1:13" s="29" customFormat="1" ht="32.25" customHeight="1">
      <c r="A34" s="20"/>
      <c r="B34" s="57" t="s">
        <v>16</v>
      </c>
      <c r="C34" s="84"/>
      <c r="D34" s="85"/>
      <c r="E34" s="25" t="s">
        <v>54</v>
      </c>
      <c r="F34" s="25"/>
      <c r="G34" s="24">
        <f>G35</f>
        <v>7014</v>
      </c>
      <c r="H34" s="22"/>
      <c r="I34" s="22"/>
      <c r="J34" s="22"/>
      <c r="K34" s="22"/>
      <c r="L34" s="20"/>
      <c r="M34" s="20"/>
    </row>
    <row r="35" spans="1:13" ht="17.25" customHeight="1">
      <c r="A35" s="2"/>
      <c r="B35" s="116" t="s">
        <v>5</v>
      </c>
      <c r="C35" s="117"/>
      <c r="D35" s="118"/>
      <c r="E35" s="11" t="s">
        <v>53</v>
      </c>
      <c r="F35" s="11"/>
      <c r="G35" s="8">
        <f>SUM(G36+G43)</f>
        <v>7014</v>
      </c>
      <c r="H35" s="1"/>
      <c r="I35" s="1"/>
      <c r="J35" s="1"/>
      <c r="K35" s="1"/>
      <c r="L35" s="2"/>
      <c r="M35" s="2"/>
    </row>
    <row r="36" spans="1:13" ht="27" customHeight="1">
      <c r="A36" s="2"/>
      <c r="B36" s="60" t="s">
        <v>4</v>
      </c>
      <c r="C36" s="63"/>
      <c r="D36" s="64"/>
      <c r="E36" s="3" t="s">
        <v>52</v>
      </c>
      <c r="F36" s="3"/>
      <c r="G36" s="8">
        <f>SUM(G37+G39+G41)</f>
        <v>5394.9</v>
      </c>
      <c r="H36" s="1"/>
      <c r="I36" s="1"/>
      <c r="J36" s="1"/>
      <c r="K36" s="1"/>
      <c r="L36" s="2"/>
      <c r="M36" s="2"/>
    </row>
    <row r="37" spans="1:13" ht="27" customHeight="1">
      <c r="A37" s="2"/>
      <c r="B37" s="60" t="s">
        <v>99</v>
      </c>
      <c r="C37" s="61"/>
      <c r="D37" s="62"/>
      <c r="E37" s="3" t="s">
        <v>52</v>
      </c>
      <c r="F37" s="3" t="s">
        <v>101</v>
      </c>
      <c r="G37" s="8">
        <v>4081.8</v>
      </c>
      <c r="H37" s="1"/>
      <c r="I37" s="1"/>
      <c r="J37" s="1"/>
      <c r="K37" s="1"/>
      <c r="L37" s="2"/>
      <c r="M37" s="2"/>
    </row>
    <row r="38" spans="1:13" ht="27.75" customHeight="1">
      <c r="A38" s="2"/>
      <c r="B38" s="60" t="s">
        <v>91</v>
      </c>
      <c r="C38" s="63"/>
      <c r="D38" s="64"/>
      <c r="E38" s="3" t="s">
        <v>52</v>
      </c>
      <c r="F38" s="3" t="s">
        <v>42</v>
      </c>
      <c r="G38" s="8">
        <v>4081.8</v>
      </c>
      <c r="H38" s="1"/>
      <c r="I38" s="1"/>
      <c r="J38" s="1"/>
      <c r="K38" s="1"/>
      <c r="L38" s="2"/>
      <c r="M38" s="2"/>
    </row>
    <row r="39" spans="1:13" ht="27.75" customHeight="1">
      <c r="A39" s="2"/>
      <c r="B39" s="60" t="s">
        <v>97</v>
      </c>
      <c r="C39" s="61"/>
      <c r="D39" s="62"/>
      <c r="E39" s="3" t="s">
        <v>52</v>
      </c>
      <c r="F39" s="3" t="s">
        <v>6</v>
      </c>
      <c r="G39" s="8">
        <v>1306.7</v>
      </c>
      <c r="H39" s="1"/>
      <c r="I39" s="1"/>
      <c r="J39" s="1"/>
      <c r="K39" s="1"/>
      <c r="L39" s="2"/>
      <c r="M39" s="2"/>
    </row>
    <row r="40" spans="1:13" ht="27.75" customHeight="1">
      <c r="A40" s="2"/>
      <c r="B40" s="60" t="s">
        <v>67</v>
      </c>
      <c r="C40" s="63"/>
      <c r="D40" s="64"/>
      <c r="E40" s="3" t="s">
        <v>52</v>
      </c>
      <c r="F40" s="3" t="s">
        <v>41</v>
      </c>
      <c r="G40" s="4">
        <v>1306.7</v>
      </c>
      <c r="H40" s="1"/>
      <c r="I40" s="1"/>
      <c r="J40" s="1"/>
      <c r="K40" s="1"/>
      <c r="L40" s="2"/>
      <c r="M40" s="2"/>
    </row>
    <row r="41" spans="1:13" ht="27.75" customHeight="1">
      <c r="A41" s="2"/>
      <c r="B41" s="60" t="s">
        <v>102</v>
      </c>
      <c r="C41" s="61"/>
      <c r="D41" s="62"/>
      <c r="E41" s="3" t="s">
        <v>52</v>
      </c>
      <c r="F41" s="3" t="s">
        <v>103</v>
      </c>
      <c r="G41" s="4">
        <v>6.4</v>
      </c>
      <c r="H41" s="1"/>
      <c r="I41" s="1"/>
      <c r="J41" s="1"/>
      <c r="K41" s="1"/>
      <c r="L41" s="2"/>
      <c r="M41" s="2"/>
    </row>
    <row r="42" spans="1:13" ht="24" customHeight="1">
      <c r="A42" s="2"/>
      <c r="B42" s="60" t="s">
        <v>93</v>
      </c>
      <c r="C42" s="61"/>
      <c r="D42" s="62"/>
      <c r="E42" s="3" t="s">
        <v>52</v>
      </c>
      <c r="F42" s="3" t="s">
        <v>43</v>
      </c>
      <c r="G42" s="4">
        <v>6.4</v>
      </c>
      <c r="H42" s="1"/>
      <c r="I42" s="1"/>
      <c r="J42" s="1"/>
      <c r="K42" s="1"/>
      <c r="L42" s="2"/>
      <c r="M42" s="2"/>
    </row>
    <row r="43" spans="1:13" ht="57.75" customHeight="1">
      <c r="A43" s="2"/>
      <c r="B43" s="60" t="s">
        <v>122</v>
      </c>
      <c r="C43" s="63"/>
      <c r="D43" s="64"/>
      <c r="E43" s="3" t="s">
        <v>89</v>
      </c>
      <c r="F43" s="3"/>
      <c r="G43" s="4">
        <f>SUM(G45)</f>
        <v>1619.1</v>
      </c>
      <c r="H43" s="1"/>
      <c r="I43" s="1"/>
      <c r="J43" s="1"/>
      <c r="K43" s="1"/>
      <c r="L43" s="2"/>
      <c r="M43" s="2"/>
    </row>
    <row r="44" spans="1:13" ht="53.25" customHeight="1">
      <c r="A44" s="2"/>
      <c r="B44" s="60" t="s">
        <v>99</v>
      </c>
      <c r="C44" s="61"/>
      <c r="D44" s="62"/>
      <c r="E44" s="3" t="s">
        <v>89</v>
      </c>
      <c r="F44" s="3" t="s">
        <v>101</v>
      </c>
      <c r="G44" s="4">
        <v>1619.1</v>
      </c>
      <c r="H44" s="1"/>
      <c r="I44" s="1"/>
      <c r="J44" s="1"/>
      <c r="K44" s="1"/>
      <c r="L44" s="2"/>
      <c r="M44" s="2"/>
    </row>
    <row r="45" spans="1:13" ht="26.25" customHeight="1">
      <c r="A45" s="2"/>
      <c r="B45" s="60" t="s">
        <v>92</v>
      </c>
      <c r="C45" s="63"/>
      <c r="D45" s="64"/>
      <c r="E45" s="3" t="s">
        <v>89</v>
      </c>
      <c r="F45" s="3" t="s">
        <v>42</v>
      </c>
      <c r="G45" s="4">
        <v>1619.1</v>
      </c>
      <c r="H45" s="1"/>
      <c r="I45" s="1"/>
      <c r="J45" s="1"/>
      <c r="K45" s="1"/>
      <c r="L45" s="2"/>
      <c r="M45" s="2"/>
    </row>
    <row r="46" spans="1:13" s="29" customFormat="1" ht="27.75" customHeight="1">
      <c r="A46" s="20"/>
      <c r="B46" s="81" t="s">
        <v>17</v>
      </c>
      <c r="C46" s="82"/>
      <c r="D46" s="83"/>
      <c r="E46" s="23" t="s">
        <v>57</v>
      </c>
      <c r="F46" s="23"/>
      <c r="G46" s="31">
        <f>SUM(G47+G51)</f>
        <v>227.3</v>
      </c>
      <c r="H46" s="22"/>
      <c r="I46" s="22"/>
      <c r="J46" s="22"/>
      <c r="K46" s="22"/>
      <c r="L46" s="20"/>
      <c r="M46" s="20"/>
    </row>
    <row r="47" spans="1:13" ht="55.5" customHeight="1">
      <c r="A47" s="2"/>
      <c r="B47" s="81" t="s">
        <v>18</v>
      </c>
      <c r="C47" s="82"/>
      <c r="D47" s="83"/>
      <c r="E47" s="23" t="s">
        <v>56</v>
      </c>
      <c r="F47" s="23"/>
      <c r="G47" s="31">
        <f>SUM(G48)</f>
        <v>62.5</v>
      </c>
      <c r="H47" s="1"/>
      <c r="I47" s="1"/>
      <c r="J47" s="1"/>
      <c r="K47" s="1"/>
      <c r="L47" s="2"/>
      <c r="M47" s="2"/>
    </row>
    <row r="48" spans="1:13" ht="30" customHeight="1">
      <c r="A48" s="2"/>
      <c r="B48" s="60" t="s">
        <v>7</v>
      </c>
      <c r="C48" s="63"/>
      <c r="D48" s="64"/>
      <c r="E48" s="3" t="s">
        <v>55</v>
      </c>
      <c r="F48" s="3"/>
      <c r="G48" s="4">
        <f>SUM(G50)</f>
        <v>62.5</v>
      </c>
      <c r="H48" s="1"/>
      <c r="I48" s="1"/>
      <c r="J48" s="1"/>
      <c r="K48" s="1"/>
      <c r="L48" s="2"/>
      <c r="M48" s="2"/>
    </row>
    <row r="49" spans="1:13" ht="30" customHeight="1">
      <c r="A49" s="2"/>
      <c r="B49" s="60" t="s">
        <v>97</v>
      </c>
      <c r="C49" s="61"/>
      <c r="D49" s="62"/>
      <c r="E49" s="3" t="s">
        <v>55</v>
      </c>
      <c r="F49" s="3" t="s">
        <v>6</v>
      </c>
      <c r="G49" s="4">
        <v>62.5</v>
      </c>
      <c r="H49" s="1"/>
      <c r="I49" s="1"/>
      <c r="J49" s="1"/>
      <c r="K49" s="1"/>
      <c r="L49" s="2"/>
      <c r="M49" s="2"/>
    </row>
    <row r="50" spans="1:13" ht="27" customHeight="1">
      <c r="A50" s="2"/>
      <c r="B50" s="60" t="s">
        <v>67</v>
      </c>
      <c r="C50" s="63"/>
      <c r="D50" s="64"/>
      <c r="E50" s="3" t="s">
        <v>55</v>
      </c>
      <c r="F50" s="3" t="s">
        <v>41</v>
      </c>
      <c r="G50" s="4">
        <v>62.5</v>
      </c>
      <c r="H50" s="1"/>
      <c r="I50" s="1"/>
      <c r="J50" s="1"/>
      <c r="K50" s="1"/>
      <c r="L50" s="2"/>
      <c r="M50" s="2"/>
    </row>
    <row r="51" spans="1:13" ht="27" customHeight="1">
      <c r="A51" s="2"/>
      <c r="B51" s="81" t="s">
        <v>118</v>
      </c>
      <c r="C51" s="82"/>
      <c r="D51" s="83"/>
      <c r="E51" s="25" t="s">
        <v>120</v>
      </c>
      <c r="F51" s="25"/>
      <c r="G51" s="24">
        <f>SUM(G52+G57)</f>
        <v>164.8</v>
      </c>
      <c r="H51" s="1"/>
      <c r="I51" s="1"/>
      <c r="J51" s="1"/>
      <c r="K51" s="1"/>
      <c r="L51" s="2"/>
      <c r="M51" s="2"/>
    </row>
    <row r="52" spans="1:13" ht="27" customHeight="1">
      <c r="A52" s="2"/>
      <c r="B52" s="65" t="s">
        <v>142</v>
      </c>
      <c r="C52" s="66"/>
      <c r="D52" s="67"/>
      <c r="E52" s="11" t="s">
        <v>143</v>
      </c>
      <c r="F52" s="11"/>
      <c r="G52" s="8">
        <f>SUM(G55+G53)</f>
        <v>143.8</v>
      </c>
      <c r="H52" s="1"/>
      <c r="I52" s="1"/>
      <c r="J52" s="1"/>
      <c r="K52" s="1"/>
      <c r="L52" s="2"/>
      <c r="M52" s="2"/>
    </row>
    <row r="53" spans="1:13" ht="27" customHeight="1">
      <c r="A53" s="2"/>
      <c r="B53" s="60" t="s">
        <v>97</v>
      </c>
      <c r="C53" s="61"/>
      <c r="D53" s="62"/>
      <c r="E53" s="11" t="s">
        <v>143</v>
      </c>
      <c r="F53" s="11" t="s">
        <v>6</v>
      </c>
      <c r="G53" s="8">
        <v>34.9</v>
      </c>
      <c r="H53" s="1"/>
      <c r="I53" s="1"/>
      <c r="J53" s="1"/>
      <c r="K53" s="1"/>
      <c r="L53" s="2"/>
      <c r="M53" s="2"/>
    </row>
    <row r="54" spans="1:13" ht="27" customHeight="1">
      <c r="A54" s="2"/>
      <c r="B54" s="52" t="s">
        <v>67</v>
      </c>
      <c r="C54" s="55"/>
      <c r="D54" s="56"/>
      <c r="E54" s="11" t="s">
        <v>143</v>
      </c>
      <c r="F54" s="11" t="s">
        <v>41</v>
      </c>
      <c r="G54" s="8">
        <v>34.9</v>
      </c>
      <c r="H54" s="1"/>
      <c r="I54" s="1"/>
      <c r="J54" s="1"/>
      <c r="K54" s="1"/>
      <c r="L54" s="2"/>
      <c r="M54" s="2"/>
    </row>
    <row r="55" spans="1:13" ht="27" customHeight="1">
      <c r="A55" s="2"/>
      <c r="B55" s="65" t="s">
        <v>102</v>
      </c>
      <c r="C55" s="66"/>
      <c r="D55" s="67"/>
      <c r="E55" s="11" t="s">
        <v>143</v>
      </c>
      <c r="F55" s="11" t="s">
        <v>103</v>
      </c>
      <c r="G55" s="8">
        <v>108.9</v>
      </c>
      <c r="H55" s="1"/>
      <c r="I55" s="1"/>
      <c r="J55" s="1"/>
      <c r="K55" s="1"/>
      <c r="L55" s="2"/>
      <c r="M55" s="2"/>
    </row>
    <row r="56" spans="1:13" ht="27" customHeight="1">
      <c r="A56" s="2"/>
      <c r="B56" s="65" t="s">
        <v>93</v>
      </c>
      <c r="C56" s="66"/>
      <c r="D56" s="67"/>
      <c r="E56" s="11" t="s">
        <v>143</v>
      </c>
      <c r="F56" s="11" t="s">
        <v>43</v>
      </c>
      <c r="G56" s="8">
        <v>108.9</v>
      </c>
      <c r="H56" s="1"/>
      <c r="I56" s="1"/>
      <c r="J56" s="1"/>
      <c r="K56" s="1"/>
      <c r="L56" s="2"/>
      <c r="M56" s="2"/>
    </row>
    <row r="57" spans="1:13" ht="27" customHeight="1">
      <c r="A57" s="2"/>
      <c r="B57" s="60" t="s">
        <v>119</v>
      </c>
      <c r="C57" s="63"/>
      <c r="D57" s="64"/>
      <c r="E57" s="11" t="s">
        <v>121</v>
      </c>
      <c r="F57" s="11"/>
      <c r="G57" s="4">
        <f>SUM(G58)</f>
        <v>21</v>
      </c>
      <c r="H57" s="1"/>
      <c r="I57" s="1"/>
      <c r="J57" s="1"/>
      <c r="K57" s="1"/>
      <c r="L57" s="2"/>
      <c r="M57" s="2"/>
    </row>
    <row r="58" spans="1:13" ht="27" customHeight="1">
      <c r="A58" s="2"/>
      <c r="B58" s="60" t="s">
        <v>97</v>
      </c>
      <c r="C58" s="61"/>
      <c r="D58" s="62"/>
      <c r="E58" s="11" t="s">
        <v>121</v>
      </c>
      <c r="F58" s="11" t="s">
        <v>6</v>
      </c>
      <c r="G58" s="4">
        <f>SUM(G59)</f>
        <v>21</v>
      </c>
      <c r="H58" s="1"/>
      <c r="I58" s="1"/>
      <c r="J58" s="1"/>
      <c r="K58" s="1"/>
      <c r="L58" s="2"/>
      <c r="M58" s="2"/>
    </row>
    <row r="59" spans="1:13" ht="27" customHeight="1">
      <c r="A59" s="2"/>
      <c r="B59" s="52" t="s">
        <v>67</v>
      </c>
      <c r="C59" s="55"/>
      <c r="D59" s="56"/>
      <c r="E59" s="11" t="s">
        <v>121</v>
      </c>
      <c r="F59" s="11" t="s">
        <v>41</v>
      </c>
      <c r="G59" s="4">
        <v>21</v>
      </c>
      <c r="H59" s="1"/>
      <c r="I59" s="1"/>
      <c r="J59" s="1"/>
      <c r="K59" s="1"/>
      <c r="L59" s="2"/>
      <c r="M59" s="2"/>
    </row>
    <row r="60" spans="1:13" ht="32.25" customHeight="1">
      <c r="A60" s="2"/>
      <c r="B60" s="81" t="s">
        <v>39</v>
      </c>
      <c r="C60" s="82"/>
      <c r="D60" s="83"/>
      <c r="E60" s="23" t="s">
        <v>60</v>
      </c>
      <c r="F60" s="23"/>
      <c r="G60" s="31">
        <v>51.2</v>
      </c>
      <c r="H60" s="1"/>
      <c r="I60" s="1"/>
      <c r="J60" s="1"/>
      <c r="K60" s="1"/>
      <c r="L60" s="2"/>
      <c r="M60" s="2"/>
    </row>
    <row r="61" spans="1:13" ht="41.25" customHeight="1">
      <c r="A61" s="2"/>
      <c r="B61" s="52" t="s">
        <v>104</v>
      </c>
      <c r="C61" s="55"/>
      <c r="D61" s="56"/>
      <c r="E61" s="9" t="s">
        <v>59</v>
      </c>
      <c r="F61" s="36"/>
      <c r="G61" s="4">
        <f>SUM(G62)</f>
        <v>51.2</v>
      </c>
      <c r="H61" s="1"/>
      <c r="I61" s="1"/>
      <c r="J61" s="1"/>
      <c r="K61" s="1"/>
      <c r="L61" s="2"/>
      <c r="M61" s="2"/>
    </row>
    <row r="62" spans="1:13" ht="52.5" customHeight="1">
      <c r="A62" s="2"/>
      <c r="B62" s="60" t="s">
        <v>8</v>
      </c>
      <c r="C62" s="63"/>
      <c r="D62" s="64"/>
      <c r="E62" s="3" t="s">
        <v>58</v>
      </c>
      <c r="F62" s="27"/>
      <c r="G62" s="4">
        <f>SUM(G64)</f>
        <v>51.2</v>
      </c>
      <c r="H62" s="1"/>
      <c r="I62" s="1"/>
      <c r="J62" s="1"/>
      <c r="K62" s="1"/>
      <c r="L62" s="2"/>
      <c r="M62" s="2"/>
    </row>
    <row r="63" spans="1:13" ht="21" customHeight="1">
      <c r="A63" s="2"/>
      <c r="B63" s="60" t="s">
        <v>105</v>
      </c>
      <c r="C63" s="61"/>
      <c r="D63" s="62"/>
      <c r="E63" s="28" t="s">
        <v>58</v>
      </c>
      <c r="F63" s="27" t="s">
        <v>106</v>
      </c>
      <c r="G63" s="4">
        <v>51.2</v>
      </c>
      <c r="H63" s="1"/>
      <c r="I63" s="1"/>
      <c r="J63" s="1"/>
      <c r="K63" s="1"/>
      <c r="L63" s="2"/>
      <c r="M63" s="2"/>
    </row>
    <row r="64" spans="1:13" ht="21" customHeight="1">
      <c r="A64" s="2"/>
      <c r="B64" s="65" t="s">
        <v>45</v>
      </c>
      <c r="C64" s="72"/>
      <c r="D64" s="73"/>
      <c r="E64" s="9" t="s">
        <v>58</v>
      </c>
      <c r="F64" s="37" t="s">
        <v>44</v>
      </c>
      <c r="G64" s="4">
        <v>51.2</v>
      </c>
      <c r="H64" s="1"/>
      <c r="I64" s="1"/>
      <c r="J64" s="1"/>
      <c r="K64" s="1"/>
      <c r="L64" s="2"/>
      <c r="M64" s="2"/>
    </row>
    <row r="65" spans="1:13" ht="18" customHeight="1">
      <c r="A65" s="2"/>
      <c r="B65" s="57" t="s">
        <v>9</v>
      </c>
      <c r="C65" s="84"/>
      <c r="D65" s="85"/>
      <c r="E65" s="25" t="s">
        <v>65</v>
      </c>
      <c r="F65" s="25"/>
      <c r="G65" s="24">
        <f>SUM(G66)</f>
        <v>387.9</v>
      </c>
      <c r="H65" s="1"/>
      <c r="I65" s="1"/>
      <c r="J65" s="1"/>
      <c r="K65" s="1"/>
      <c r="L65" s="2"/>
      <c r="M65" s="2"/>
    </row>
    <row r="66" spans="1:13" ht="23.25" customHeight="1">
      <c r="A66" s="2"/>
      <c r="B66" s="52" t="s">
        <v>10</v>
      </c>
      <c r="C66" s="55"/>
      <c r="D66" s="56"/>
      <c r="E66" s="11" t="s">
        <v>64</v>
      </c>
      <c r="F66" s="38"/>
      <c r="G66" s="4">
        <f>SUM(G67)</f>
        <v>387.9</v>
      </c>
      <c r="H66" s="1"/>
      <c r="I66" s="1"/>
      <c r="J66" s="1"/>
      <c r="K66" s="1"/>
      <c r="L66" s="2"/>
      <c r="M66" s="2"/>
    </row>
    <row r="67" spans="1:13" ht="28.5" customHeight="1">
      <c r="A67" s="2"/>
      <c r="B67" s="52" t="s">
        <v>11</v>
      </c>
      <c r="C67" s="55"/>
      <c r="D67" s="56"/>
      <c r="E67" s="28" t="s">
        <v>63</v>
      </c>
      <c r="F67" s="38"/>
      <c r="G67" s="4">
        <f>G69+G71</f>
        <v>387.9</v>
      </c>
      <c r="H67" s="1"/>
      <c r="I67" s="1"/>
      <c r="J67" s="1"/>
      <c r="K67" s="1"/>
      <c r="L67" s="2"/>
      <c r="M67" s="2"/>
    </row>
    <row r="68" spans="1:13" ht="53.25" customHeight="1">
      <c r="A68" s="2"/>
      <c r="B68" s="52" t="s">
        <v>99</v>
      </c>
      <c r="C68" s="53"/>
      <c r="D68" s="54"/>
      <c r="E68" s="28" t="s">
        <v>63</v>
      </c>
      <c r="F68" s="48" t="s">
        <v>101</v>
      </c>
      <c r="G68" s="4">
        <v>357.5</v>
      </c>
      <c r="H68" s="1"/>
      <c r="I68" s="1"/>
      <c r="J68" s="1"/>
      <c r="K68" s="1"/>
      <c r="L68" s="2"/>
      <c r="M68" s="2"/>
    </row>
    <row r="69" spans="1:13" ht="25.5" customHeight="1">
      <c r="A69" s="2"/>
      <c r="B69" s="60" t="s">
        <v>91</v>
      </c>
      <c r="C69" s="63"/>
      <c r="D69" s="64"/>
      <c r="E69" s="28" t="s">
        <v>63</v>
      </c>
      <c r="F69" s="37" t="s">
        <v>42</v>
      </c>
      <c r="G69" s="4">
        <v>357.5</v>
      </c>
      <c r="H69" s="1"/>
      <c r="I69" s="1"/>
      <c r="J69" s="1"/>
      <c r="K69" s="1"/>
      <c r="L69" s="2"/>
      <c r="M69" s="2"/>
    </row>
    <row r="70" spans="1:13" ht="25.5" customHeight="1">
      <c r="A70" s="2"/>
      <c r="B70" s="60" t="s">
        <v>97</v>
      </c>
      <c r="C70" s="61"/>
      <c r="D70" s="62"/>
      <c r="E70" s="28" t="s">
        <v>63</v>
      </c>
      <c r="F70" s="37" t="s">
        <v>6</v>
      </c>
      <c r="G70" s="4">
        <v>30.4</v>
      </c>
      <c r="H70" s="1"/>
      <c r="I70" s="1"/>
      <c r="J70" s="1"/>
      <c r="K70" s="1"/>
      <c r="L70" s="2"/>
      <c r="M70" s="2"/>
    </row>
    <row r="71" spans="1:13" ht="27.75" customHeight="1">
      <c r="A71" s="2"/>
      <c r="B71" s="52" t="s">
        <v>67</v>
      </c>
      <c r="C71" s="55"/>
      <c r="D71" s="56"/>
      <c r="E71" s="28" t="s">
        <v>63</v>
      </c>
      <c r="F71" s="37" t="s">
        <v>41</v>
      </c>
      <c r="G71" s="4">
        <v>30.4</v>
      </c>
      <c r="H71" s="1"/>
      <c r="I71" s="1"/>
      <c r="J71" s="1"/>
      <c r="K71" s="1"/>
      <c r="L71" s="2"/>
      <c r="M71" s="2"/>
    </row>
    <row r="72" spans="1:13" s="29" customFormat="1" ht="27.75" customHeight="1">
      <c r="A72" s="20"/>
      <c r="B72" s="57" t="s">
        <v>66</v>
      </c>
      <c r="C72" s="84"/>
      <c r="D72" s="85"/>
      <c r="E72" s="25" t="s">
        <v>68</v>
      </c>
      <c r="F72" s="25"/>
      <c r="G72" s="24">
        <f>SUM(G73+G76)</f>
        <v>407.5</v>
      </c>
      <c r="H72" s="22"/>
      <c r="I72" s="22"/>
      <c r="J72" s="22"/>
      <c r="K72" s="22"/>
      <c r="L72" s="20"/>
      <c r="M72" s="20"/>
    </row>
    <row r="73" spans="1:13" ht="27.75" customHeight="1">
      <c r="A73" s="2"/>
      <c r="B73" s="52" t="s">
        <v>25</v>
      </c>
      <c r="C73" s="55"/>
      <c r="D73" s="56"/>
      <c r="E73" s="11" t="s">
        <v>69</v>
      </c>
      <c r="F73" s="11"/>
      <c r="G73" s="8">
        <f>G75</f>
        <v>200</v>
      </c>
      <c r="H73" s="1"/>
      <c r="I73" s="1"/>
      <c r="J73" s="1"/>
      <c r="K73" s="1"/>
      <c r="L73" s="2"/>
      <c r="M73" s="2"/>
    </row>
    <row r="74" spans="1:13" ht="27.75" customHeight="1">
      <c r="A74" s="2"/>
      <c r="B74" s="52" t="s">
        <v>97</v>
      </c>
      <c r="C74" s="53"/>
      <c r="D74" s="54"/>
      <c r="E74" s="11" t="s">
        <v>69</v>
      </c>
      <c r="F74" s="11" t="s">
        <v>6</v>
      </c>
      <c r="G74" s="8">
        <v>200</v>
      </c>
      <c r="H74" s="1"/>
      <c r="I74" s="1"/>
      <c r="J74" s="1"/>
      <c r="K74" s="1"/>
      <c r="L74" s="2"/>
      <c r="M74" s="2"/>
    </row>
    <row r="75" spans="1:13" ht="31.5" customHeight="1">
      <c r="A75" s="2"/>
      <c r="B75" s="60" t="s">
        <v>67</v>
      </c>
      <c r="C75" s="63"/>
      <c r="D75" s="64"/>
      <c r="E75" s="11" t="s">
        <v>69</v>
      </c>
      <c r="F75" s="11" t="s">
        <v>41</v>
      </c>
      <c r="G75" s="8">
        <v>200</v>
      </c>
      <c r="H75" s="1"/>
      <c r="I75" s="1"/>
      <c r="J75" s="1"/>
      <c r="K75" s="1"/>
      <c r="L75" s="2"/>
      <c r="M75" s="2"/>
    </row>
    <row r="76" spans="1:13" ht="31.5" customHeight="1">
      <c r="A76" s="2"/>
      <c r="B76" s="60" t="s">
        <v>153</v>
      </c>
      <c r="C76" s="61"/>
      <c r="D76" s="62"/>
      <c r="E76" s="11" t="s">
        <v>154</v>
      </c>
      <c r="F76" s="11"/>
      <c r="G76" s="8">
        <v>207.5</v>
      </c>
      <c r="H76" s="1"/>
      <c r="I76" s="1"/>
      <c r="J76" s="1"/>
      <c r="K76" s="1"/>
      <c r="L76" s="2"/>
      <c r="M76" s="2"/>
    </row>
    <row r="77" spans="1:13" ht="31.5" customHeight="1">
      <c r="A77" s="2"/>
      <c r="B77" s="52" t="s">
        <v>97</v>
      </c>
      <c r="C77" s="53"/>
      <c r="D77" s="54"/>
      <c r="E77" s="11" t="s">
        <v>154</v>
      </c>
      <c r="F77" s="11" t="s">
        <v>6</v>
      </c>
      <c r="G77" s="8">
        <v>207.5</v>
      </c>
      <c r="H77" s="1"/>
      <c r="I77" s="1"/>
      <c r="J77" s="1"/>
      <c r="K77" s="1"/>
      <c r="L77" s="2"/>
      <c r="M77" s="2"/>
    </row>
    <row r="78" spans="1:13" ht="31.5" customHeight="1">
      <c r="A78" s="2"/>
      <c r="B78" s="60" t="s">
        <v>67</v>
      </c>
      <c r="C78" s="63"/>
      <c r="D78" s="64"/>
      <c r="E78" s="11" t="s">
        <v>154</v>
      </c>
      <c r="F78" s="11" t="s">
        <v>41</v>
      </c>
      <c r="G78" s="8">
        <v>207.5</v>
      </c>
      <c r="H78" s="1"/>
      <c r="I78" s="1"/>
      <c r="J78" s="1"/>
      <c r="K78" s="1"/>
      <c r="L78" s="2"/>
      <c r="M78" s="2"/>
    </row>
    <row r="79" spans="2:7" s="34" customFormat="1" ht="23.25" customHeight="1">
      <c r="B79" s="106" t="s">
        <v>12</v>
      </c>
      <c r="C79" s="107"/>
      <c r="D79" s="108"/>
      <c r="E79" s="25" t="s">
        <v>70</v>
      </c>
      <c r="F79" s="35"/>
      <c r="G79" s="24">
        <f>SUM(G80+G87)</f>
        <v>3790.7</v>
      </c>
    </row>
    <row r="80" spans="1:13" s="29" customFormat="1" ht="24" customHeight="1">
      <c r="A80" s="20"/>
      <c r="B80" s="52" t="s">
        <v>19</v>
      </c>
      <c r="C80" s="55"/>
      <c r="D80" s="56"/>
      <c r="E80" s="6" t="s">
        <v>90</v>
      </c>
      <c r="F80" s="7"/>
      <c r="G80" s="8">
        <f>SUM(G81+G84)</f>
        <v>180</v>
      </c>
      <c r="H80" s="22"/>
      <c r="I80" s="22"/>
      <c r="J80" s="22"/>
      <c r="K80" s="22"/>
      <c r="L80" s="20"/>
      <c r="M80" s="20"/>
    </row>
    <row r="81" spans="1:13" s="29" customFormat="1" ht="24" customHeight="1">
      <c r="A81" s="20"/>
      <c r="B81" s="52" t="s">
        <v>124</v>
      </c>
      <c r="C81" s="53"/>
      <c r="D81" s="54"/>
      <c r="E81" s="6" t="s">
        <v>144</v>
      </c>
      <c r="F81" s="6"/>
      <c r="G81" s="8">
        <v>80</v>
      </c>
      <c r="H81" s="22"/>
      <c r="I81" s="22"/>
      <c r="J81" s="22"/>
      <c r="K81" s="22"/>
      <c r="L81" s="20"/>
      <c r="M81" s="20"/>
    </row>
    <row r="82" spans="1:13" s="29" customFormat="1" ht="24" customHeight="1">
      <c r="A82" s="20"/>
      <c r="B82" s="52" t="s">
        <v>102</v>
      </c>
      <c r="C82" s="53"/>
      <c r="D82" s="54"/>
      <c r="E82" s="6" t="s">
        <v>144</v>
      </c>
      <c r="F82" s="6" t="s">
        <v>103</v>
      </c>
      <c r="G82" s="8">
        <v>80</v>
      </c>
      <c r="H82" s="22"/>
      <c r="I82" s="22"/>
      <c r="J82" s="22"/>
      <c r="K82" s="22"/>
      <c r="L82" s="20"/>
      <c r="M82" s="20"/>
    </row>
    <row r="83" spans="1:13" s="29" customFormat="1" ht="24" customHeight="1">
      <c r="A83" s="20"/>
      <c r="B83" s="52" t="s">
        <v>138</v>
      </c>
      <c r="C83" s="53"/>
      <c r="D83" s="54"/>
      <c r="E83" s="6" t="s">
        <v>144</v>
      </c>
      <c r="F83" s="6" t="s">
        <v>43</v>
      </c>
      <c r="G83" s="8">
        <v>80</v>
      </c>
      <c r="H83" s="22"/>
      <c r="I83" s="22"/>
      <c r="J83" s="22"/>
      <c r="K83" s="22"/>
      <c r="L83" s="20"/>
      <c r="M83" s="20"/>
    </row>
    <row r="84" spans="1:13" ht="31.5" customHeight="1">
      <c r="A84" s="2"/>
      <c r="B84" s="52" t="s">
        <v>20</v>
      </c>
      <c r="C84" s="55"/>
      <c r="D84" s="56"/>
      <c r="E84" s="11" t="s">
        <v>72</v>
      </c>
      <c r="F84" s="26"/>
      <c r="G84" s="8">
        <f>G86</f>
        <v>100</v>
      </c>
      <c r="H84" s="1"/>
      <c r="I84" s="1"/>
      <c r="J84" s="1"/>
      <c r="K84" s="1"/>
      <c r="L84" s="2"/>
      <c r="M84" s="2"/>
    </row>
    <row r="85" spans="1:13" ht="24" customHeight="1">
      <c r="A85" s="2"/>
      <c r="B85" s="52" t="s">
        <v>97</v>
      </c>
      <c r="C85" s="53"/>
      <c r="D85" s="54"/>
      <c r="E85" s="11" t="s">
        <v>72</v>
      </c>
      <c r="F85" s="26" t="s">
        <v>6</v>
      </c>
      <c r="G85" s="8">
        <v>100</v>
      </c>
      <c r="H85" s="1"/>
      <c r="I85" s="1"/>
      <c r="J85" s="1"/>
      <c r="K85" s="1"/>
      <c r="L85" s="2"/>
      <c r="M85" s="2"/>
    </row>
    <row r="86" spans="1:13" ht="27" customHeight="1">
      <c r="A86" s="2"/>
      <c r="B86" s="60" t="s">
        <v>67</v>
      </c>
      <c r="C86" s="63"/>
      <c r="D86" s="64"/>
      <c r="E86" s="11" t="s">
        <v>72</v>
      </c>
      <c r="F86" s="26" t="s">
        <v>41</v>
      </c>
      <c r="G86" s="8">
        <v>100</v>
      </c>
      <c r="H86" s="1"/>
      <c r="I86" s="1"/>
      <c r="J86" s="1"/>
      <c r="K86" s="1"/>
      <c r="L86" s="2"/>
      <c r="M86" s="2"/>
    </row>
    <row r="87" spans="2:7" ht="15.75" customHeight="1">
      <c r="B87" s="52" t="s">
        <v>71</v>
      </c>
      <c r="C87" s="55"/>
      <c r="D87" s="56"/>
      <c r="E87" s="6" t="s">
        <v>88</v>
      </c>
      <c r="F87" s="7"/>
      <c r="G87" s="8">
        <f>SUM(G88+G91)</f>
        <v>3610.7</v>
      </c>
    </row>
    <row r="88" spans="2:7" ht="83.25" customHeight="1">
      <c r="B88" s="52" t="s">
        <v>132</v>
      </c>
      <c r="C88" s="55"/>
      <c r="D88" s="56"/>
      <c r="E88" s="6" t="s">
        <v>73</v>
      </c>
      <c r="F88" s="7"/>
      <c r="G88" s="8">
        <f>SUM(G90)</f>
        <v>2469.4</v>
      </c>
    </row>
    <row r="89" spans="2:7" ht="32.25" customHeight="1">
      <c r="B89" s="52" t="s">
        <v>97</v>
      </c>
      <c r="C89" s="53"/>
      <c r="D89" s="54"/>
      <c r="E89" s="6" t="s">
        <v>73</v>
      </c>
      <c r="F89" s="7" t="s">
        <v>6</v>
      </c>
      <c r="G89" s="8">
        <v>2469.4</v>
      </c>
    </row>
    <row r="90" spans="2:7" ht="23.25" customHeight="1">
      <c r="B90" s="52" t="s">
        <v>67</v>
      </c>
      <c r="C90" s="55"/>
      <c r="D90" s="56"/>
      <c r="E90" s="6" t="s">
        <v>73</v>
      </c>
      <c r="F90" s="7" t="s">
        <v>41</v>
      </c>
      <c r="G90" s="8">
        <v>2469.4</v>
      </c>
    </row>
    <row r="91" spans="2:7" ht="23.25" customHeight="1">
      <c r="B91" s="52" t="s">
        <v>149</v>
      </c>
      <c r="C91" s="53"/>
      <c r="D91" s="54"/>
      <c r="E91" s="6" t="s">
        <v>150</v>
      </c>
      <c r="F91" s="6"/>
      <c r="G91" s="8">
        <v>1141.3</v>
      </c>
    </row>
    <row r="92" spans="2:7" ht="23.25" customHeight="1">
      <c r="B92" s="52" t="s">
        <v>97</v>
      </c>
      <c r="C92" s="53"/>
      <c r="D92" s="54"/>
      <c r="E92" s="6" t="s">
        <v>150</v>
      </c>
      <c r="F92" s="6" t="s">
        <v>6</v>
      </c>
      <c r="G92" s="8">
        <v>1141.3</v>
      </c>
    </row>
    <row r="93" spans="2:7" ht="23.25" customHeight="1">
      <c r="B93" s="52" t="s">
        <v>67</v>
      </c>
      <c r="C93" s="55"/>
      <c r="D93" s="56"/>
      <c r="E93" s="6" t="s">
        <v>150</v>
      </c>
      <c r="F93" s="6" t="s">
        <v>41</v>
      </c>
      <c r="G93" s="8">
        <v>1141.3</v>
      </c>
    </row>
    <row r="94" spans="2:7" ht="23.25" customHeight="1">
      <c r="B94" s="57" t="s">
        <v>125</v>
      </c>
      <c r="C94" s="58"/>
      <c r="D94" s="59"/>
      <c r="E94" s="49" t="s">
        <v>128</v>
      </c>
      <c r="F94" s="49"/>
      <c r="G94" s="24">
        <v>340.6</v>
      </c>
    </row>
    <row r="95" spans="2:7" ht="23.25" customHeight="1">
      <c r="B95" s="52" t="s">
        <v>126</v>
      </c>
      <c r="C95" s="53"/>
      <c r="D95" s="54"/>
      <c r="E95" s="11" t="s">
        <v>129</v>
      </c>
      <c r="F95" s="11"/>
      <c r="G95" s="8">
        <v>340.6</v>
      </c>
    </row>
    <row r="96" spans="2:7" ht="23.25" customHeight="1">
      <c r="B96" s="52" t="s">
        <v>102</v>
      </c>
      <c r="C96" s="53"/>
      <c r="D96" s="54"/>
      <c r="E96" s="11" t="s">
        <v>129</v>
      </c>
      <c r="F96" s="11" t="s">
        <v>103</v>
      </c>
      <c r="G96" s="8">
        <v>340.6</v>
      </c>
    </row>
    <row r="97" spans="2:7" ht="23.25" customHeight="1">
      <c r="B97" s="52" t="s">
        <v>127</v>
      </c>
      <c r="C97" s="53"/>
      <c r="D97" s="54"/>
      <c r="E97" s="11" t="s">
        <v>129</v>
      </c>
      <c r="F97" s="11" t="s">
        <v>130</v>
      </c>
      <c r="G97" s="8">
        <v>340.6</v>
      </c>
    </row>
    <row r="98" spans="1:9" ht="21" customHeight="1">
      <c r="A98" s="40"/>
      <c r="B98" s="57" t="s">
        <v>21</v>
      </c>
      <c r="C98" s="84"/>
      <c r="D98" s="85"/>
      <c r="E98" s="25" t="s">
        <v>75</v>
      </c>
      <c r="F98" s="25"/>
      <c r="G98" s="31">
        <f>SUM(G99+G103+G106+G109)</f>
        <v>2415.2</v>
      </c>
      <c r="H98" s="39"/>
      <c r="I98" s="2"/>
    </row>
    <row r="99" spans="1:9" ht="25.5" customHeight="1">
      <c r="A99" s="40"/>
      <c r="B99" s="52" t="s">
        <v>124</v>
      </c>
      <c r="C99" s="68"/>
      <c r="D99" s="69"/>
      <c r="E99" s="6" t="s">
        <v>139</v>
      </c>
      <c r="F99" s="6"/>
      <c r="G99" s="4">
        <v>80.3</v>
      </c>
      <c r="H99" s="39"/>
      <c r="I99" s="2"/>
    </row>
    <row r="100" spans="1:9" ht="21" customHeight="1">
      <c r="A100" s="40"/>
      <c r="B100" s="52" t="s">
        <v>102</v>
      </c>
      <c r="C100" s="68"/>
      <c r="D100" s="69"/>
      <c r="E100" s="6" t="s">
        <v>139</v>
      </c>
      <c r="F100" s="6" t="s">
        <v>103</v>
      </c>
      <c r="G100" s="4">
        <v>80.3</v>
      </c>
      <c r="H100" s="39"/>
      <c r="I100" s="2"/>
    </row>
    <row r="101" spans="1:9" ht="21" customHeight="1">
      <c r="A101" s="40"/>
      <c r="B101" s="52" t="s">
        <v>138</v>
      </c>
      <c r="C101" s="68"/>
      <c r="D101" s="69"/>
      <c r="E101" s="6" t="s">
        <v>139</v>
      </c>
      <c r="F101" s="6" t="s">
        <v>151</v>
      </c>
      <c r="G101" s="4">
        <v>30.3</v>
      </c>
      <c r="H101" s="39"/>
      <c r="I101" s="2"/>
    </row>
    <row r="102" spans="1:9" ht="21" customHeight="1">
      <c r="A102" s="40"/>
      <c r="B102" s="52" t="s">
        <v>93</v>
      </c>
      <c r="C102" s="53"/>
      <c r="D102" s="54"/>
      <c r="E102" s="6" t="s">
        <v>139</v>
      </c>
      <c r="F102" s="6" t="s">
        <v>43</v>
      </c>
      <c r="G102" s="4">
        <v>50</v>
      </c>
      <c r="H102" s="39"/>
      <c r="I102" s="2"/>
    </row>
    <row r="103" spans="1:9" ht="24.75" customHeight="1">
      <c r="A103" s="40"/>
      <c r="B103" s="60" t="s">
        <v>94</v>
      </c>
      <c r="C103" s="61"/>
      <c r="D103" s="62"/>
      <c r="E103" s="11" t="s">
        <v>95</v>
      </c>
      <c r="F103" s="11"/>
      <c r="G103" s="4">
        <f>SUM(G105)</f>
        <v>138.3</v>
      </c>
      <c r="H103" s="39"/>
      <c r="I103" s="2"/>
    </row>
    <row r="104" spans="1:9" ht="24.75" customHeight="1">
      <c r="A104" s="40"/>
      <c r="B104" s="60" t="s">
        <v>97</v>
      </c>
      <c r="C104" s="61"/>
      <c r="D104" s="62"/>
      <c r="E104" s="11" t="s">
        <v>95</v>
      </c>
      <c r="F104" s="11" t="s">
        <v>6</v>
      </c>
      <c r="G104" s="4">
        <v>138.3</v>
      </c>
      <c r="H104" s="39"/>
      <c r="I104" s="2"/>
    </row>
    <row r="105" spans="1:9" ht="25.5" customHeight="1">
      <c r="A105" s="40"/>
      <c r="B105" s="60" t="s">
        <v>67</v>
      </c>
      <c r="C105" s="61"/>
      <c r="D105" s="62"/>
      <c r="E105" s="11" t="s">
        <v>95</v>
      </c>
      <c r="F105" s="11" t="s">
        <v>41</v>
      </c>
      <c r="G105" s="4">
        <v>138.3</v>
      </c>
      <c r="H105" s="39"/>
      <c r="I105" s="2"/>
    </row>
    <row r="106" spans="1:9" ht="17.25" customHeight="1">
      <c r="A106" s="40"/>
      <c r="B106" s="60" t="s">
        <v>74</v>
      </c>
      <c r="C106" s="61"/>
      <c r="D106" s="62"/>
      <c r="E106" s="11" t="s">
        <v>77</v>
      </c>
      <c r="F106" s="11"/>
      <c r="G106" s="4">
        <f>SUM(G108)</f>
        <v>1846.6</v>
      </c>
      <c r="H106" s="39"/>
      <c r="I106" s="2"/>
    </row>
    <row r="107" spans="1:9" ht="28.5" customHeight="1">
      <c r="A107" s="40"/>
      <c r="B107" s="60" t="s">
        <v>97</v>
      </c>
      <c r="C107" s="61"/>
      <c r="D107" s="62"/>
      <c r="E107" s="11" t="s">
        <v>77</v>
      </c>
      <c r="F107" s="11" t="s">
        <v>6</v>
      </c>
      <c r="G107" s="4">
        <v>1846.6</v>
      </c>
      <c r="H107" s="39"/>
      <c r="I107" s="2"/>
    </row>
    <row r="108" spans="1:9" ht="27.75" customHeight="1">
      <c r="A108" s="40"/>
      <c r="B108" s="60" t="s">
        <v>67</v>
      </c>
      <c r="C108" s="61"/>
      <c r="D108" s="62"/>
      <c r="E108" s="11" t="s">
        <v>77</v>
      </c>
      <c r="F108" s="11" t="s">
        <v>41</v>
      </c>
      <c r="G108" s="4">
        <v>1846.6</v>
      </c>
      <c r="H108" s="39"/>
      <c r="I108" s="2"/>
    </row>
    <row r="109" spans="1:9" s="34" customFormat="1" ht="63.75" customHeight="1">
      <c r="A109" s="41"/>
      <c r="B109" s="52" t="s">
        <v>131</v>
      </c>
      <c r="C109" s="55"/>
      <c r="D109" s="56"/>
      <c r="E109" s="6" t="s">
        <v>76</v>
      </c>
      <c r="F109" s="6"/>
      <c r="G109" s="4">
        <f>SUM(G110)</f>
        <v>350</v>
      </c>
      <c r="H109" s="42"/>
      <c r="I109" s="33"/>
    </row>
    <row r="110" spans="1:9" s="34" customFormat="1" ht="24" customHeight="1">
      <c r="A110" s="41"/>
      <c r="B110" s="52" t="s">
        <v>97</v>
      </c>
      <c r="C110" s="53"/>
      <c r="D110" s="54"/>
      <c r="E110" s="6" t="s">
        <v>76</v>
      </c>
      <c r="F110" s="6" t="s">
        <v>6</v>
      </c>
      <c r="G110" s="4">
        <v>350</v>
      </c>
      <c r="H110" s="42"/>
      <c r="I110" s="33"/>
    </row>
    <row r="111" spans="1:9" s="34" customFormat="1" ht="30" customHeight="1">
      <c r="A111" s="41"/>
      <c r="B111" s="60" t="s">
        <v>67</v>
      </c>
      <c r="C111" s="63"/>
      <c r="D111" s="64"/>
      <c r="E111" s="6" t="s">
        <v>76</v>
      </c>
      <c r="F111" s="6" t="s">
        <v>41</v>
      </c>
      <c r="G111" s="4">
        <v>350</v>
      </c>
      <c r="H111" s="42"/>
      <c r="I111" s="33"/>
    </row>
    <row r="112" spans="1:9" ht="21" customHeight="1">
      <c r="A112" s="40"/>
      <c r="B112" s="57" t="s">
        <v>22</v>
      </c>
      <c r="C112" s="84"/>
      <c r="D112" s="85"/>
      <c r="E112" s="25" t="s">
        <v>78</v>
      </c>
      <c r="F112" s="25"/>
      <c r="G112" s="31">
        <f>SUM(G113+G116)</f>
        <v>1337.8</v>
      </c>
      <c r="H112" s="39"/>
      <c r="I112" s="2"/>
    </row>
    <row r="113" spans="1:9" s="34" customFormat="1" ht="68.25" customHeight="1">
      <c r="A113" s="41"/>
      <c r="B113" s="52" t="s">
        <v>131</v>
      </c>
      <c r="C113" s="55"/>
      <c r="D113" s="56"/>
      <c r="E113" s="6" t="s">
        <v>79</v>
      </c>
      <c r="F113" s="6"/>
      <c r="G113" s="4">
        <f>G115</f>
        <v>1200</v>
      </c>
      <c r="H113" s="42"/>
      <c r="I113" s="33"/>
    </row>
    <row r="114" spans="1:9" s="34" customFormat="1" ht="24" customHeight="1">
      <c r="A114" s="41"/>
      <c r="B114" s="52" t="s">
        <v>97</v>
      </c>
      <c r="C114" s="53"/>
      <c r="D114" s="54"/>
      <c r="E114" s="6" t="s">
        <v>79</v>
      </c>
      <c r="F114" s="6" t="s">
        <v>6</v>
      </c>
      <c r="G114" s="4">
        <v>1200</v>
      </c>
      <c r="H114" s="42"/>
      <c r="I114" s="33"/>
    </row>
    <row r="115" spans="1:9" s="34" customFormat="1" ht="30" customHeight="1">
      <c r="A115" s="41"/>
      <c r="B115" s="60" t="s">
        <v>67</v>
      </c>
      <c r="C115" s="63"/>
      <c r="D115" s="64"/>
      <c r="E115" s="6" t="s">
        <v>79</v>
      </c>
      <c r="F115" s="6" t="s">
        <v>41</v>
      </c>
      <c r="G115" s="4">
        <v>1200</v>
      </c>
      <c r="H115" s="42"/>
      <c r="I115" s="33"/>
    </row>
    <row r="116" spans="1:9" s="34" customFormat="1" ht="30" customHeight="1">
      <c r="A116" s="41"/>
      <c r="B116" s="52" t="s">
        <v>155</v>
      </c>
      <c r="C116" s="55"/>
      <c r="D116" s="56"/>
      <c r="E116" s="6" t="s">
        <v>156</v>
      </c>
      <c r="F116" s="6"/>
      <c r="G116" s="4">
        <f>SUM(G117)</f>
        <v>137.8</v>
      </c>
      <c r="H116" s="42"/>
      <c r="I116" s="33"/>
    </row>
    <row r="117" spans="1:9" s="34" customFormat="1" ht="30" customHeight="1">
      <c r="A117" s="41"/>
      <c r="B117" s="52" t="s">
        <v>97</v>
      </c>
      <c r="C117" s="53"/>
      <c r="D117" s="54"/>
      <c r="E117" s="6" t="s">
        <v>156</v>
      </c>
      <c r="F117" s="6" t="s">
        <v>6</v>
      </c>
      <c r="G117" s="4">
        <f>SUM(G118)</f>
        <v>137.8</v>
      </c>
      <c r="H117" s="42"/>
      <c r="I117" s="33"/>
    </row>
    <row r="118" spans="1:9" s="34" customFormat="1" ht="30" customHeight="1">
      <c r="A118" s="41"/>
      <c r="B118" s="60" t="s">
        <v>67</v>
      </c>
      <c r="C118" s="63"/>
      <c r="D118" s="64"/>
      <c r="E118" s="6" t="s">
        <v>156</v>
      </c>
      <c r="F118" s="6" t="s">
        <v>41</v>
      </c>
      <c r="G118" s="4">
        <v>137.8</v>
      </c>
      <c r="H118" s="42"/>
      <c r="I118" s="33"/>
    </row>
    <row r="119" spans="2:9" s="34" customFormat="1" ht="25.5" customHeight="1">
      <c r="B119" s="86" t="s">
        <v>32</v>
      </c>
      <c r="C119" s="87"/>
      <c r="D119" s="88"/>
      <c r="E119" s="25" t="s">
        <v>80</v>
      </c>
      <c r="F119" s="25"/>
      <c r="G119" s="31">
        <f>G120+G123+G126+G129+G138+G132+G135+G141+G148</f>
        <v>4344</v>
      </c>
      <c r="H119" s="42"/>
      <c r="I119" s="33"/>
    </row>
    <row r="120" spans="2:9" s="34" customFormat="1" ht="25.5" customHeight="1">
      <c r="B120" s="52" t="s">
        <v>124</v>
      </c>
      <c r="C120" s="53"/>
      <c r="D120" s="54"/>
      <c r="E120" s="6" t="s">
        <v>145</v>
      </c>
      <c r="F120" s="6"/>
      <c r="G120" s="4">
        <v>250</v>
      </c>
      <c r="H120" s="42"/>
      <c r="I120" s="33"/>
    </row>
    <row r="121" spans="2:9" s="34" customFormat="1" ht="25.5" customHeight="1">
      <c r="B121" s="52" t="s">
        <v>102</v>
      </c>
      <c r="C121" s="53"/>
      <c r="D121" s="54"/>
      <c r="E121" s="6" t="s">
        <v>145</v>
      </c>
      <c r="F121" s="6" t="s">
        <v>103</v>
      </c>
      <c r="G121" s="4">
        <v>250</v>
      </c>
      <c r="H121" s="42"/>
      <c r="I121" s="33"/>
    </row>
    <row r="122" spans="2:9" s="34" customFormat="1" ht="25.5" customHeight="1">
      <c r="B122" s="52" t="s">
        <v>138</v>
      </c>
      <c r="C122" s="53"/>
      <c r="D122" s="54"/>
      <c r="E122" s="6" t="s">
        <v>145</v>
      </c>
      <c r="F122" s="6" t="s">
        <v>43</v>
      </c>
      <c r="G122" s="4">
        <v>250</v>
      </c>
      <c r="H122" s="42"/>
      <c r="I122" s="33"/>
    </row>
    <row r="123" spans="2:9" s="34" customFormat="1" ht="25.5" customHeight="1">
      <c r="B123" s="52" t="s">
        <v>152</v>
      </c>
      <c r="C123" s="53"/>
      <c r="D123" s="54"/>
      <c r="E123" s="11" t="s">
        <v>167</v>
      </c>
      <c r="F123" s="11"/>
      <c r="G123" s="8">
        <v>474.3</v>
      </c>
      <c r="H123" s="42"/>
      <c r="I123" s="33"/>
    </row>
    <row r="124" spans="2:9" s="34" customFormat="1" ht="25.5" customHeight="1">
      <c r="B124" s="60" t="s">
        <v>97</v>
      </c>
      <c r="C124" s="61"/>
      <c r="D124" s="62"/>
      <c r="E124" s="11" t="s">
        <v>167</v>
      </c>
      <c r="F124" s="11" t="s">
        <v>6</v>
      </c>
      <c r="G124" s="8">
        <v>474.3</v>
      </c>
      <c r="H124" s="42"/>
      <c r="I124" s="33"/>
    </row>
    <row r="125" spans="2:9" s="34" customFormat="1" ht="25.5" customHeight="1">
      <c r="B125" s="52" t="s">
        <v>67</v>
      </c>
      <c r="C125" s="55"/>
      <c r="D125" s="56"/>
      <c r="E125" s="11" t="s">
        <v>167</v>
      </c>
      <c r="F125" s="11" t="s">
        <v>41</v>
      </c>
      <c r="G125" s="8">
        <v>474.3</v>
      </c>
      <c r="H125" s="42"/>
      <c r="I125" s="33"/>
    </row>
    <row r="126" spans="2:9" ht="26.25" customHeight="1">
      <c r="B126" s="52" t="s">
        <v>13</v>
      </c>
      <c r="C126" s="55"/>
      <c r="D126" s="56"/>
      <c r="E126" s="11" t="s">
        <v>81</v>
      </c>
      <c r="F126" s="6"/>
      <c r="G126" s="4">
        <f>SUM(G128)</f>
        <v>1343.1</v>
      </c>
      <c r="H126" s="39"/>
      <c r="I126" s="2"/>
    </row>
    <row r="127" spans="2:9" ht="26.25" customHeight="1">
      <c r="B127" s="52" t="s">
        <v>97</v>
      </c>
      <c r="C127" s="53"/>
      <c r="D127" s="54"/>
      <c r="E127" s="11" t="s">
        <v>81</v>
      </c>
      <c r="F127" s="6" t="s">
        <v>6</v>
      </c>
      <c r="G127" s="4">
        <v>1343.1</v>
      </c>
      <c r="H127" s="39"/>
      <c r="I127" s="2"/>
    </row>
    <row r="128" spans="2:9" ht="28.5" customHeight="1">
      <c r="B128" s="52" t="s">
        <v>67</v>
      </c>
      <c r="C128" s="55"/>
      <c r="D128" s="56"/>
      <c r="E128" s="11" t="s">
        <v>81</v>
      </c>
      <c r="F128" s="6" t="s">
        <v>41</v>
      </c>
      <c r="G128" s="4">
        <v>1343.1</v>
      </c>
      <c r="H128" s="39"/>
      <c r="I128" s="2"/>
    </row>
    <row r="129" spans="2:9" ht="28.5" customHeight="1">
      <c r="B129" s="52" t="s">
        <v>140</v>
      </c>
      <c r="C129" s="53"/>
      <c r="D129" s="54"/>
      <c r="E129" s="11" t="s">
        <v>141</v>
      </c>
      <c r="F129" s="6"/>
      <c r="G129" s="4">
        <v>302.4</v>
      </c>
      <c r="H129" s="39"/>
      <c r="I129" s="2"/>
    </row>
    <row r="130" spans="2:9" ht="28.5" customHeight="1">
      <c r="B130" s="52" t="s">
        <v>97</v>
      </c>
      <c r="C130" s="53"/>
      <c r="D130" s="54"/>
      <c r="E130" s="11" t="s">
        <v>141</v>
      </c>
      <c r="F130" s="6" t="s">
        <v>6</v>
      </c>
      <c r="G130" s="4">
        <v>302.4</v>
      </c>
      <c r="H130" s="39"/>
      <c r="I130" s="2"/>
    </row>
    <row r="131" spans="2:9" ht="28.5" customHeight="1">
      <c r="B131" s="52" t="s">
        <v>67</v>
      </c>
      <c r="C131" s="53"/>
      <c r="D131" s="54"/>
      <c r="E131" s="11" t="s">
        <v>141</v>
      </c>
      <c r="F131" s="6" t="s">
        <v>41</v>
      </c>
      <c r="G131" s="4">
        <v>302.4</v>
      </c>
      <c r="H131" s="39"/>
      <c r="I131" s="2"/>
    </row>
    <row r="132" spans="2:9" ht="20.25" customHeight="1">
      <c r="B132" s="52" t="s">
        <v>133</v>
      </c>
      <c r="C132" s="53"/>
      <c r="D132" s="54"/>
      <c r="E132" s="11" t="s">
        <v>146</v>
      </c>
      <c r="F132" s="6"/>
      <c r="G132" s="4">
        <v>693.4</v>
      </c>
      <c r="H132" s="39"/>
      <c r="I132" s="2"/>
    </row>
    <row r="133" spans="2:9" ht="28.5" customHeight="1">
      <c r="B133" s="52" t="s">
        <v>97</v>
      </c>
      <c r="C133" s="53"/>
      <c r="D133" s="54"/>
      <c r="E133" s="11" t="s">
        <v>146</v>
      </c>
      <c r="F133" s="6" t="s">
        <v>6</v>
      </c>
      <c r="G133" s="4">
        <v>693.4</v>
      </c>
      <c r="H133" s="39"/>
      <c r="I133" s="2"/>
    </row>
    <row r="134" spans="2:9" ht="28.5" customHeight="1">
      <c r="B134" s="52" t="s">
        <v>67</v>
      </c>
      <c r="C134" s="55"/>
      <c r="D134" s="56"/>
      <c r="E134" s="11" t="s">
        <v>146</v>
      </c>
      <c r="F134" s="6" t="s">
        <v>41</v>
      </c>
      <c r="G134" s="4">
        <v>693.4</v>
      </c>
      <c r="H134" s="39"/>
      <c r="I134" s="2"/>
    </row>
    <row r="135" spans="2:9" ht="45.75" customHeight="1">
      <c r="B135" s="52" t="s">
        <v>147</v>
      </c>
      <c r="C135" s="53"/>
      <c r="D135" s="54"/>
      <c r="E135" s="11" t="s">
        <v>148</v>
      </c>
      <c r="F135" s="6"/>
      <c r="G135" s="4">
        <v>535.3</v>
      </c>
      <c r="H135" s="39"/>
      <c r="I135" s="2"/>
    </row>
    <row r="136" spans="2:9" ht="28.5" customHeight="1">
      <c r="B136" s="52" t="s">
        <v>97</v>
      </c>
      <c r="C136" s="53"/>
      <c r="D136" s="54"/>
      <c r="E136" s="11" t="s">
        <v>148</v>
      </c>
      <c r="F136" s="6" t="s">
        <v>6</v>
      </c>
      <c r="G136" s="4">
        <v>535.3</v>
      </c>
      <c r="H136" s="39"/>
      <c r="I136" s="2"/>
    </row>
    <row r="137" spans="2:9" ht="28.5" customHeight="1">
      <c r="B137" s="52" t="s">
        <v>67</v>
      </c>
      <c r="C137" s="55"/>
      <c r="D137" s="56"/>
      <c r="E137" s="11" t="s">
        <v>148</v>
      </c>
      <c r="F137" s="6" t="s">
        <v>41</v>
      </c>
      <c r="G137" s="4">
        <v>535.3</v>
      </c>
      <c r="H137" s="39"/>
      <c r="I137" s="2"/>
    </row>
    <row r="138" spans="2:9" ht="68.25" customHeight="1">
      <c r="B138" s="65" t="s">
        <v>131</v>
      </c>
      <c r="C138" s="72"/>
      <c r="D138" s="73"/>
      <c r="E138" s="11" t="s">
        <v>82</v>
      </c>
      <c r="F138" s="47"/>
      <c r="G138" s="4">
        <v>479.5</v>
      </c>
      <c r="H138" s="39"/>
      <c r="I138" s="2"/>
    </row>
    <row r="139" spans="2:9" ht="33" customHeight="1">
      <c r="B139" s="65" t="s">
        <v>97</v>
      </c>
      <c r="C139" s="61"/>
      <c r="D139" s="62"/>
      <c r="E139" s="11" t="s">
        <v>82</v>
      </c>
      <c r="F139" s="6" t="s">
        <v>6</v>
      </c>
      <c r="G139" s="4">
        <v>479.5</v>
      </c>
      <c r="H139" s="2"/>
      <c r="I139" s="2"/>
    </row>
    <row r="140" spans="2:7" ht="28.5" customHeight="1">
      <c r="B140" s="52" t="s">
        <v>67</v>
      </c>
      <c r="C140" s="55"/>
      <c r="D140" s="56"/>
      <c r="E140" s="11" t="s">
        <v>82</v>
      </c>
      <c r="F140" s="6" t="s">
        <v>41</v>
      </c>
      <c r="G140" s="4">
        <v>479.5</v>
      </c>
    </row>
    <row r="141" spans="2:7" ht="28.5" customHeight="1">
      <c r="B141" s="57" t="s">
        <v>157</v>
      </c>
      <c r="C141" s="58"/>
      <c r="D141" s="59"/>
      <c r="E141" s="11" t="s">
        <v>161</v>
      </c>
      <c r="F141" s="6"/>
      <c r="G141" s="4">
        <f>SUM(G142+G145)</f>
        <v>220</v>
      </c>
    </row>
    <row r="142" spans="2:7" ht="28.5" customHeight="1">
      <c r="B142" s="52" t="s">
        <v>158</v>
      </c>
      <c r="C142" s="53"/>
      <c r="D142" s="54"/>
      <c r="E142" s="11" t="s">
        <v>162</v>
      </c>
      <c r="F142" s="6"/>
      <c r="G142" s="4">
        <v>100</v>
      </c>
    </row>
    <row r="143" spans="2:7" ht="28.5" customHeight="1">
      <c r="B143" s="52" t="s">
        <v>97</v>
      </c>
      <c r="C143" s="53"/>
      <c r="D143" s="54"/>
      <c r="E143" s="11" t="s">
        <v>162</v>
      </c>
      <c r="F143" s="6" t="s">
        <v>6</v>
      </c>
      <c r="G143" s="4">
        <v>100</v>
      </c>
    </row>
    <row r="144" spans="2:7" ht="28.5" customHeight="1">
      <c r="B144" s="52" t="s">
        <v>67</v>
      </c>
      <c r="C144" s="55"/>
      <c r="D144" s="56"/>
      <c r="E144" s="11" t="s">
        <v>162</v>
      </c>
      <c r="F144" s="6" t="s">
        <v>41</v>
      </c>
      <c r="G144" s="4">
        <v>100</v>
      </c>
    </row>
    <row r="145" spans="2:7" ht="28.5" customHeight="1">
      <c r="B145" s="52" t="s">
        <v>159</v>
      </c>
      <c r="C145" s="53"/>
      <c r="D145" s="54"/>
      <c r="E145" s="11" t="s">
        <v>163</v>
      </c>
      <c r="F145" s="6"/>
      <c r="G145" s="4">
        <f>SUM(G146)</f>
        <v>120</v>
      </c>
    </row>
    <row r="146" spans="2:7" ht="28.5" customHeight="1">
      <c r="B146" s="52" t="s">
        <v>97</v>
      </c>
      <c r="C146" s="53"/>
      <c r="D146" s="54"/>
      <c r="E146" s="11" t="s">
        <v>163</v>
      </c>
      <c r="F146" s="6" t="s">
        <v>6</v>
      </c>
      <c r="G146" s="4">
        <v>120</v>
      </c>
    </row>
    <row r="147" spans="2:7" ht="28.5" customHeight="1">
      <c r="B147" s="52" t="s">
        <v>67</v>
      </c>
      <c r="C147" s="55"/>
      <c r="D147" s="56"/>
      <c r="E147" s="11" t="s">
        <v>163</v>
      </c>
      <c r="F147" s="6" t="s">
        <v>41</v>
      </c>
      <c r="G147" s="4">
        <v>120</v>
      </c>
    </row>
    <row r="148" spans="2:7" ht="28.5" customHeight="1">
      <c r="B148" s="52" t="s">
        <v>160</v>
      </c>
      <c r="C148" s="53"/>
      <c r="D148" s="54"/>
      <c r="E148" s="11" t="s">
        <v>164</v>
      </c>
      <c r="F148" s="6"/>
      <c r="G148" s="4">
        <f>SUM(G149+G152)</f>
        <v>46</v>
      </c>
    </row>
    <row r="149" spans="2:7" ht="28.5" customHeight="1">
      <c r="B149" s="52" t="s">
        <v>158</v>
      </c>
      <c r="C149" s="53"/>
      <c r="D149" s="54"/>
      <c r="E149" s="11" t="s">
        <v>165</v>
      </c>
      <c r="F149" s="6"/>
      <c r="G149" s="4">
        <v>20</v>
      </c>
    </row>
    <row r="150" spans="2:7" ht="28.5" customHeight="1">
      <c r="B150" s="52" t="s">
        <v>97</v>
      </c>
      <c r="C150" s="53"/>
      <c r="D150" s="54"/>
      <c r="E150" s="11" t="s">
        <v>165</v>
      </c>
      <c r="F150" s="6" t="s">
        <v>6</v>
      </c>
      <c r="G150" s="4">
        <v>20</v>
      </c>
    </row>
    <row r="151" spans="2:7" ht="28.5" customHeight="1">
      <c r="B151" s="52" t="s">
        <v>67</v>
      </c>
      <c r="C151" s="55"/>
      <c r="D151" s="56"/>
      <c r="E151" s="11" t="s">
        <v>165</v>
      </c>
      <c r="F151" s="6" t="s">
        <v>41</v>
      </c>
      <c r="G151" s="4">
        <v>20</v>
      </c>
    </row>
    <row r="152" spans="2:7" ht="28.5" customHeight="1">
      <c r="B152" s="52" t="s">
        <v>159</v>
      </c>
      <c r="C152" s="53"/>
      <c r="D152" s="54"/>
      <c r="E152" s="11" t="s">
        <v>166</v>
      </c>
      <c r="F152" s="6"/>
      <c r="G152" s="4">
        <v>26</v>
      </c>
    </row>
    <row r="153" spans="2:7" ht="28.5" customHeight="1">
      <c r="B153" s="52" t="s">
        <v>97</v>
      </c>
      <c r="C153" s="53"/>
      <c r="D153" s="54"/>
      <c r="E153" s="11" t="s">
        <v>166</v>
      </c>
      <c r="F153" s="6" t="s">
        <v>6</v>
      </c>
      <c r="G153" s="4">
        <v>26</v>
      </c>
    </row>
    <row r="154" spans="2:7" ht="28.5" customHeight="1">
      <c r="B154" s="52" t="s">
        <v>67</v>
      </c>
      <c r="C154" s="55"/>
      <c r="D154" s="56"/>
      <c r="E154" s="11" t="s">
        <v>166</v>
      </c>
      <c r="F154" s="6" t="s">
        <v>41</v>
      </c>
      <c r="G154" s="4">
        <v>26</v>
      </c>
    </row>
    <row r="155" spans="2:7" ht="16.5" customHeight="1">
      <c r="B155" s="74" t="s">
        <v>33</v>
      </c>
      <c r="C155" s="75"/>
      <c r="D155" s="76"/>
      <c r="E155" s="25" t="s">
        <v>83</v>
      </c>
      <c r="F155" s="10"/>
      <c r="G155" s="31">
        <f>G156</f>
        <v>100</v>
      </c>
    </row>
    <row r="156" spans="2:7" ht="32.25" customHeight="1">
      <c r="B156" s="77" t="s">
        <v>34</v>
      </c>
      <c r="C156" s="78"/>
      <c r="D156" s="79"/>
      <c r="E156" s="11" t="s">
        <v>84</v>
      </c>
      <c r="F156" s="36"/>
      <c r="G156" s="4">
        <f>G158</f>
        <v>100</v>
      </c>
    </row>
    <row r="157" spans="2:7" ht="32.25" customHeight="1">
      <c r="B157" s="77" t="s">
        <v>97</v>
      </c>
      <c r="C157" s="61"/>
      <c r="D157" s="62"/>
      <c r="E157" s="11" t="s">
        <v>84</v>
      </c>
      <c r="F157" s="36" t="s">
        <v>6</v>
      </c>
      <c r="G157" s="4">
        <v>100</v>
      </c>
    </row>
    <row r="158" spans="2:7" ht="28.5" customHeight="1">
      <c r="B158" s="77" t="s">
        <v>67</v>
      </c>
      <c r="C158" s="78"/>
      <c r="D158" s="79"/>
      <c r="E158" s="11" t="s">
        <v>84</v>
      </c>
      <c r="F158" s="36" t="s">
        <v>41</v>
      </c>
      <c r="G158" s="4">
        <v>100</v>
      </c>
    </row>
    <row r="159" spans="2:7" ht="24" customHeight="1">
      <c r="B159" s="81" t="s">
        <v>24</v>
      </c>
      <c r="C159" s="82"/>
      <c r="D159" s="83"/>
      <c r="E159" s="25" t="s">
        <v>134</v>
      </c>
      <c r="F159" s="25"/>
      <c r="G159" s="31">
        <f>G160</f>
        <v>4.1</v>
      </c>
    </row>
    <row r="160" spans="2:7" ht="24" customHeight="1">
      <c r="B160" s="60" t="s">
        <v>23</v>
      </c>
      <c r="C160" s="63"/>
      <c r="D160" s="64"/>
      <c r="E160" s="11" t="s">
        <v>85</v>
      </c>
      <c r="F160" s="11"/>
      <c r="G160" s="4">
        <f>G162</f>
        <v>4.1</v>
      </c>
    </row>
    <row r="161" spans="2:7" ht="24" customHeight="1">
      <c r="B161" s="60" t="s">
        <v>107</v>
      </c>
      <c r="C161" s="61"/>
      <c r="D161" s="62"/>
      <c r="E161" s="11" t="s">
        <v>85</v>
      </c>
      <c r="F161" s="11" t="s">
        <v>108</v>
      </c>
      <c r="G161" s="4">
        <v>4.1</v>
      </c>
    </row>
    <row r="162" spans="2:7" ht="24" customHeight="1">
      <c r="B162" s="60" t="s">
        <v>96</v>
      </c>
      <c r="C162" s="63"/>
      <c r="D162" s="64"/>
      <c r="E162" s="11" t="s">
        <v>85</v>
      </c>
      <c r="F162" s="11" t="s">
        <v>46</v>
      </c>
      <c r="G162" s="4">
        <v>4.1</v>
      </c>
    </row>
    <row r="163" spans="2:7" ht="29.25" customHeight="1">
      <c r="B163" s="74" t="s">
        <v>35</v>
      </c>
      <c r="C163" s="75"/>
      <c r="D163" s="76"/>
      <c r="E163" s="25" t="s">
        <v>86</v>
      </c>
      <c r="F163" s="25"/>
      <c r="G163" s="31">
        <f>G164</f>
        <v>50</v>
      </c>
    </row>
    <row r="164" spans="2:7" ht="29.25" customHeight="1">
      <c r="B164" s="77" t="s">
        <v>36</v>
      </c>
      <c r="C164" s="78"/>
      <c r="D164" s="79"/>
      <c r="E164" s="11" t="s">
        <v>87</v>
      </c>
      <c r="F164" s="11"/>
      <c r="G164" s="4">
        <f>G166</f>
        <v>50</v>
      </c>
    </row>
    <row r="165" spans="2:7" ht="29.25" customHeight="1">
      <c r="B165" s="77" t="s">
        <v>97</v>
      </c>
      <c r="C165" s="61"/>
      <c r="D165" s="62"/>
      <c r="E165" s="11" t="s">
        <v>87</v>
      </c>
      <c r="F165" s="11" t="s">
        <v>6</v>
      </c>
      <c r="G165" s="4">
        <v>50</v>
      </c>
    </row>
    <row r="166" spans="2:7" ht="29.25" customHeight="1">
      <c r="B166" s="77" t="s">
        <v>67</v>
      </c>
      <c r="C166" s="78"/>
      <c r="D166" s="79"/>
      <c r="E166" s="11" t="s">
        <v>87</v>
      </c>
      <c r="F166" s="11" t="s">
        <v>41</v>
      </c>
      <c r="G166" s="4">
        <v>50</v>
      </c>
    </row>
    <row r="167" spans="1:13" ht="30" customHeight="1">
      <c r="A167" s="2"/>
      <c r="B167" s="57" t="s">
        <v>38</v>
      </c>
      <c r="C167" s="84"/>
      <c r="D167" s="85"/>
      <c r="E167" s="25" t="s">
        <v>62</v>
      </c>
      <c r="F167" s="35"/>
      <c r="G167" s="24">
        <f>G168</f>
        <v>10</v>
      </c>
      <c r="H167" s="1"/>
      <c r="I167" s="1"/>
      <c r="J167" s="1"/>
      <c r="K167" s="1"/>
      <c r="L167" s="2"/>
      <c r="M167" s="2"/>
    </row>
    <row r="168" spans="1:13" ht="27.75" customHeight="1">
      <c r="A168" s="2"/>
      <c r="B168" s="52" t="s">
        <v>40</v>
      </c>
      <c r="C168" s="55"/>
      <c r="D168" s="56"/>
      <c r="E168" s="11" t="s">
        <v>61</v>
      </c>
      <c r="F168" s="26"/>
      <c r="G168" s="8">
        <v>10</v>
      </c>
      <c r="H168" s="1"/>
      <c r="I168" s="1"/>
      <c r="J168" s="1"/>
      <c r="K168" s="1"/>
      <c r="L168" s="2"/>
      <c r="M168" s="2"/>
    </row>
    <row r="169" spans="1:13" ht="27.75" customHeight="1">
      <c r="A169" s="2"/>
      <c r="B169" s="52" t="s">
        <v>102</v>
      </c>
      <c r="C169" s="53"/>
      <c r="D169" s="54"/>
      <c r="E169" s="11" t="s">
        <v>61</v>
      </c>
      <c r="F169" s="26" t="s">
        <v>103</v>
      </c>
      <c r="G169" s="8">
        <v>10</v>
      </c>
      <c r="H169" s="1"/>
      <c r="I169" s="1"/>
      <c r="J169" s="1"/>
      <c r="K169" s="1"/>
      <c r="L169" s="2"/>
      <c r="M169" s="2"/>
    </row>
    <row r="170" spans="1:13" ht="24" customHeight="1">
      <c r="A170" s="2"/>
      <c r="B170" s="52" t="s">
        <v>48</v>
      </c>
      <c r="C170" s="55"/>
      <c r="D170" s="56"/>
      <c r="E170" s="11" t="s">
        <v>61</v>
      </c>
      <c r="F170" s="11" t="s">
        <v>47</v>
      </c>
      <c r="G170" s="8">
        <v>10</v>
      </c>
      <c r="H170" s="1"/>
      <c r="I170" s="1"/>
      <c r="J170" s="1"/>
      <c r="K170" s="1"/>
      <c r="L170" s="2"/>
      <c r="M170" s="2"/>
    </row>
    <row r="171" spans="2:7" ht="17.25" customHeight="1">
      <c r="B171" s="77"/>
      <c r="C171" s="78"/>
      <c r="D171" s="79"/>
      <c r="E171" s="11"/>
      <c r="F171" s="36"/>
      <c r="G171" s="4"/>
    </row>
    <row r="172" spans="2:7" ht="12.75" customHeight="1">
      <c r="B172" s="70" t="s">
        <v>14</v>
      </c>
      <c r="C172" s="71"/>
      <c r="D172" s="71"/>
      <c r="E172" s="71"/>
      <c r="F172" s="71"/>
      <c r="G172" s="43">
        <f>G23+G18</f>
        <v>22522.699999999997</v>
      </c>
    </row>
    <row r="173" spans="2:4" ht="17.25" customHeight="1">
      <c r="B173" s="80"/>
      <c r="C173" s="80"/>
      <c r="D173" s="80"/>
    </row>
    <row r="174" ht="11.25" customHeight="1"/>
  </sheetData>
  <sheetProtection/>
  <mergeCells count="171">
    <mergeCell ref="B25:D25"/>
    <mergeCell ref="B30:D30"/>
    <mergeCell ref="B157:D157"/>
    <mergeCell ref="B130:D130"/>
    <mergeCell ref="D1:G1"/>
    <mergeCell ref="D2:G2"/>
    <mergeCell ref="B24:D24"/>
    <mergeCell ref="B36:D36"/>
    <mergeCell ref="B50:D50"/>
    <mergeCell ref="B47:D47"/>
    <mergeCell ref="B48:D48"/>
    <mergeCell ref="B26:D26"/>
    <mergeCell ref="B102:D102"/>
    <mergeCell ref="B96:D96"/>
    <mergeCell ref="B161:D161"/>
    <mergeCell ref="B90:D90"/>
    <mergeCell ref="B107:D107"/>
    <mergeCell ref="B110:D110"/>
    <mergeCell ref="B114:D114"/>
    <mergeCell ref="B139:D139"/>
    <mergeCell ref="B106:D106"/>
    <mergeCell ref="B108:D108"/>
    <mergeCell ref="B125:D125"/>
    <mergeCell ref="B84:D84"/>
    <mergeCell ref="B128:D128"/>
    <mergeCell ref="B62:D62"/>
    <mergeCell ref="B64:D64"/>
    <mergeCell ref="B129:D129"/>
    <mergeCell ref="B94:D94"/>
    <mergeCell ref="B104:D104"/>
    <mergeCell ref="B98:D98"/>
    <mergeCell ref="B105:D105"/>
    <mergeCell ref="B95:D95"/>
    <mergeCell ref="B92:D92"/>
    <mergeCell ref="B91:D91"/>
    <mergeCell ref="B57:D57"/>
    <mergeCell ref="B56:D56"/>
    <mergeCell ref="B60:D60"/>
    <mergeCell ref="B80:D80"/>
    <mergeCell ref="B65:D65"/>
    <mergeCell ref="B34:D34"/>
    <mergeCell ref="B35:D35"/>
    <mergeCell ref="B61:D61"/>
    <mergeCell ref="B40:D40"/>
    <mergeCell ref="B46:D46"/>
    <mergeCell ref="B44:D44"/>
    <mergeCell ref="B51:D51"/>
    <mergeCell ref="B49:D49"/>
    <mergeCell ref="F14:F15"/>
    <mergeCell ref="B19:D19"/>
    <mergeCell ref="B23:D23"/>
    <mergeCell ref="B43:D43"/>
    <mergeCell ref="B45:D45"/>
    <mergeCell ref="B21:D21"/>
    <mergeCell ref="B27:D27"/>
    <mergeCell ref="B37:D37"/>
    <mergeCell ref="D5:G5"/>
    <mergeCell ref="E8:G8"/>
    <mergeCell ref="B9:G9"/>
    <mergeCell ref="C10:G10"/>
    <mergeCell ref="B11:G11"/>
    <mergeCell ref="B12:G12"/>
    <mergeCell ref="G14:G15"/>
    <mergeCell ref="B14:D15"/>
    <mergeCell ref="B79:D79"/>
    <mergeCell ref="B72:D72"/>
    <mergeCell ref="B73:D73"/>
    <mergeCell ref="B75:D75"/>
    <mergeCell ref="E14:E15"/>
    <mergeCell ref="B20:D20"/>
    <mergeCell ref="B22:D22"/>
    <mergeCell ref="B28:D28"/>
    <mergeCell ref="B165:D165"/>
    <mergeCell ref="B16:D16"/>
    <mergeCell ref="B17:G17"/>
    <mergeCell ref="B18:D18"/>
    <mergeCell ref="B86:D86"/>
    <mergeCell ref="E18:F18"/>
    <mergeCell ref="B42:D42"/>
    <mergeCell ref="B29:D29"/>
    <mergeCell ref="B41:D41"/>
    <mergeCell ref="B38:D38"/>
    <mergeCell ref="B160:D160"/>
    <mergeCell ref="B167:D167"/>
    <mergeCell ref="B67:D67"/>
    <mergeCell ref="B69:D69"/>
    <mergeCell ref="B71:D71"/>
    <mergeCell ref="B140:D140"/>
    <mergeCell ref="B127:D127"/>
    <mergeCell ref="B88:D88"/>
    <mergeCell ref="B119:D119"/>
    <mergeCell ref="B126:D126"/>
    <mergeCell ref="B162:D162"/>
    <mergeCell ref="B173:D173"/>
    <mergeCell ref="B159:D159"/>
    <mergeCell ref="B112:D112"/>
    <mergeCell ref="B113:D113"/>
    <mergeCell ref="B115:D115"/>
    <mergeCell ref="B163:D163"/>
    <mergeCell ref="B164:D164"/>
    <mergeCell ref="B166:D166"/>
    <mergeCell ref="B171:D171"/>
    <mergeCell ref="B172:F172"/>
    <mergeCell ref="B109:D109"/>
    <mergeCell ref="B111:D111"/>
    <mergeCell ref="B138:D138"/>
    <mergeCell ref="B168:D168"/>
    <mergeCell ref="B170:D170"/>
    <mergeCell ref="B155:D155"/>
    <mergeCell ref="B156:D156"/>
    <mergeCell ref="B158:D158"/>
    <mergeCell ref="B121:D121"/>
    <mergeCell ref="B39:D39"/>
    <mergeCell ref="B33:D33"/>
    <mergeCell ref="B32:D32"/>
    <mergeCell ref="B31:D31"/>
    <mergeCell ref="B169:D169"/>
    <mergeCell ref="B63:D63"/>
    <mergeCell ref="B68:D68"/>
    <mergeCell ref="B70:D70"/>
    <mergeCell ref="B134:D134"/>
    <mergeCell ref="B66:D66"/>
    <mergeCell ref="B131:D131"/>
    <mergeCell ref="B83:D83"/>
    <mergeCell ref="B55:D55"/>
    <mergeCell ref="B52:D52"/>
    <mergeCell ref="B58:D58"/>
    <mergeCell ref="B101:D101"/>
    <mergeCell ref="B100:D100"/>
    <mergeCell ref="B99:D99"/>
    <mergeCell ref="B103:D103"/>
    <mergeCell ref="B59:D59"/>
    <mergeCell ref="B74:D74"/>
    <mergeCell ref="B54:D54"/>
    <mergeCell ref="B53:D53"/>
    <mergeCell ref="B137:D137"/>
    <mergeCell ref="B136:D136"/>
    <mergeCell ref="B135:D135"/>
    <mergeCell ref="B82:D82"/>
    <mergeCell ref="B81:D81"/>
    <mergeCell ref="B132:D132"/>
    <mergeCell ref="B133:D133"/>
    <mergeCell ref="B78:D78"/>
    <mergeCell ref="B77:D77"/>
    <mergeCell ref="B76:D76"/>
    <mergeCell ref="B118:D118"/>
    <mergeCell ref="B117:D117"/>
    <mergeCell ref="B116:D116"/>
    <mergeCell ref="B93:D93"/>
    <mergeCell ref="B89:D89"/>
    <mergeCell ref="B87:D87"/>
    <mergeCell ref="B97:D97"/>
    <mergeCell ref="B85:D85"/>
    <mergeCell ref="B141:D141"/>
    <mergeCell ref="B142:D142"/>
    <mergeCell ref="B143:D143"/>
    <mergeCell ref="B144:D144"/>
    <mergeCell ref="B145:D145"/>
    <mergeCell ref="B122:D122"/>
    <mergeCell ref="B124:D124"/>
    <mergeCell ref="B123:D123"/>
    <mergeCell ref="B120:D120"/>
    <mergeCell ref="B146:D146"/>
    <mergeCell ref="B153:D153"/>
    <mergeCell ref="B154:D154"/>
    <mergeCell ref="B147:D147"/>
    <mergeCell ref="B148:D148"/>
    <mergeCell ref="B149:D149"/>
    <mergeCell ref="B150:D150"/>
    <mergeCell ref="B151:D151"/>
    <mergeCell ref="B152:D152"/>
  </mergeCells>
  <printOptions/>
  <pageMargins left="0.1968503937007874" right="0" top="0.1968503937007874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2020-07-07T07:00:14Z</cp:lastPrinted>
  <dcterms:created xsi:type="dcterms:W3CDTF">2013-11-17T11:39:34Z</dcterms:created>
  <dcterms:modified xsi:type="dcterms:W3CDTF">2020-07-07T07:00:19Z</dcterms:modified>
  <cp:category/>
  <cp:version/>
  <cp:contentType/>
  <cp:contentStatus/>
</cp:coreProperties>
</file>