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5" windowHeight="8735" activeTab="0"/>
  </bookViews>
  <sheets>
    <sheet name="Расходы бюдж.прил.6" sheetId="1" r:id="rId1"/>
  </sheets>
  <definedNames>
    <definedName name="Excel_BuiltIn_Print_Area_10">#REF!</definedName>
    <definedName name="Excel_BuiltIn_Print_Area_9">#REF!</definedName>
    <definedName name="TableRow2">#REF!</definedName>
  </definedNames>
  <calcPr fullCalcOnLoad="1"/>
</workbook>
</file>

<file path=xl/sharedStrings.xml><?xml version="1.0" encoding="utf-8"?>
<sst xmlns="http://schemas.openxmlformats.org/spreadsheetml/2006/main" count="856" uniqueCount="226">
  <si>
    <t>тыс.руб.</t>
  </si>
  <si>
    <t>Наименование показателей</t>
  </si>
  <si>
    <t>Глава</t>
  </si>
  <si>
    <t>Раздел, подраздел</t>
  </si>
  <si>
    <t>Целевая статья</t>
  </si>
  <si>
    <t>Вид расхода</t>
  </si>
  <si>
    <t>Утверждено</t>
  </si>
  <si>
    <t>Общегосударственные вопросы</t>
  </si>
  <si>
    <t>01</t>
  </si>
  <si>
    <t>00</t>
  </si>
  <si>
    <t>02</t>
  </si>
  <si>
    <t>Расходы на содержание органов местного самоуправления и обеспечение их функций</t>
  </si>
  <si>
    <t>04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</si>
  <si>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</si>
  <si>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</si>
  <si>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</si>
  <si>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Осуществление государственных полномочий в сфере административных правонарушений</t>
  </si>
  <si>
    <t>Межбюджетные трансферты бюджетам муниципальных районов из бюджетов поселений 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</si>
  <si>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</si>
  <si>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</si>
  <si>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</si>
  <si>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</si>
  <si>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7950000</t>
  </si>
  <si>
    <t>Целевые программы муниципальных образований</t>
  </si>
  <si>
    <t>7950800</t>
  </si>
  <si>
    <t>Долгосрочная целевая программа "Развитие и использование информационных и телекоммуникационных технологий в Приморском районе на 2011-2013 годы</t>
  </si>
  <si>
    <t>700</t>
  </si>
  <si>
    <t>Выполнение функций органами местного самоуправления</t>
  </si>
  <si>
    <t>7955200</t>
  </si>
  <si>
    <t>Долгосрочная целевая программа "Развитие и использование информационных и телекоммуникационных технологий в МО "Ластольское" на 2011-2013 годы</t>
  </si>
  <si>
    <t>Национальная оборона</t>
  </si>
  <si>
    <t>Мобилизационная и вневойсковая подготовка</t>
  </si>
  <si>
    <t>03</t>
  </si>
  <si>
    <t>Непрограммные расходы в сфере национальной обороны</t>
  </si>
  <si>
    <t>Осуществление органом местного самоуправления отдельных государственных полномочий.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</si>
  <si>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</si>
  <si>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</si>
  <si>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</si>
  <si>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</t>
  </si>
  <si>
    <t>0700500</t>
  </si>
  <si>
    <t>Резервный фонд Главы МО района по предупреждению и ликвидации ЧС</t>
  </si>
  <si>
    <t>014</t>
  </si>
  <si>
    <t>Функционирование органов в сфере национальной безопасности, правоохранительной деятельности и обороны</t>
  </si>
  <si>
    <t>10</t>
  </si>
  <si>
    <t>Обеспечение пожарной безопасности</t>
  </si>
  <si>
    <t>2020000</t>
  </si>
  <si>
    <t>Воинские формирования (органы, подразделения)</t>
  </si>
  <si>
    <t>2025800</t>
  </si>
  <si>
    <t>Военный персонал</t>
  </si>
  <si>
    <t>2470000</t>
  </si>
  <si>
    <t>Реализация других функций,связанных с обеспечением национальной безопасности и правоохранительной деятельности</t>
  </si>
  <si>
    <t>2476700</t>
  </si>
  <si>
    <t>Функционирование органов в сфере национальной безопасности и правоохранительной деятельности</t>
  </si>
  <si>
    <t>Национальная экономика</t>
  </si>
  <si>
    <t>08</t>
  </si>
  <si>
    <t>Транспорт</t>
  </si>
  <si>
    <t>3010300</t>
  </si>
  <si>
    <t>Водный транспорт</t>
  </si>
  <si>
    <t>Отдельные мероприятия в области морского и речного транспорта</t>
  </si>
  <si>
    <t>Дорожное хозяйство (дорожные фонды)</t>
  </si>
  <si>
    <t>Непрограммные расходы в сфере национальной экономики</t>
  </si>
  <si>
    <t>Другие вопросы в области национальной экономики</t>
  </si>
  <si>
    <t>12</t>
  </si>
  <si>
    <t>47 3 0000</t>
  </si>
  <si>
    <t>Жилищно-коммунальное хозяйство</t>
  </si>
  <si>
    <t>05</t>
  </si>
  <si>
    <t>Жилищное хозяйство</t>
  </si>
  <si>
    <t>Коммунальное хозяйство</t>
  </si>
  <si>
    <t>Непрограммные расходы в области коммунального хозяйства</t>
  </si>
  <si>
    <t>52 0 0000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</si>
  <si>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</si>
  <si>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</si>
  <si>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</si>
  <si>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</si>
  <si>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</si>
  <si>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</si>
  <si>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ИТОГО</t>
  </si>
  <si>
    <t xml:space="preserve"> "О бюджете муниципального образования  "Лисестровское"</t>
  </si>
  <si>
    <t>Администрация МО "Лисестровское"</t>
  </si>
  <si>
    <t>Обеспечение функционирования главы муниципального образования "Лисестровское"</t>
  </si>
  <si>
    <t>Функционированиезаконодательных (представительных) органов  государственной власти и представительных органов муниципальных образований</t>
  </si>
  <si>
    <t>Обеспечение функционирования администрации муниципального образования "Лисестровское"</t>
  </si>
  <si>
    <t>Непрограммные расходы в сфере общегосударственных расходов</t>
  </si>
  <si>
    <t>Иные субвенции администрации муниципального образования "Лисестровское" для финансового обеспечения расходных обязательств по переданным для осуществления органам местного самоуправления государственным полномочиям</t>
  </si>
  <si>
    <t>Резервные фонды</t>
  </si>
  <si>
    <t>11</t>
  </si>
  <si>
    <t>Мероприятия по землеустройству и землепользованию</t>
  </si>
  <si>
    <t>Мероприятия  землеустройства и землепользования, осуществляемые органами местного самоуправления</t>
  </si>
  <si>
    <t>Непрограммные расходы в сфере жилищного хозяйства</t>
  </si>
  <si>
    <t>Непрограммные расходы в сфере коммунального хозяйства</t>
  </si>
  <si>
    <t>Образование</t>
  </si>
  <si>
    <t>07</t>
  </si>
  <si>
    <t>Физическая культура и спорт</t>
  </si>
  <si>
    <t>Непрограммные расходы в сфере социальной политики</t>
  </si>
  <si>
    <t xml:space="preserve">Мероприятия по  обеспечению первичных мер пожарной безопасности </t>
  </si>
  <si>
    <t>Непрограммные расходы в сфере благоустройства</t>
  </si>
  <si>
    <t>Мероприятия в сфере образования, осуществляемые органами местного самоуправления</t>
  </si>
  <si>
    <t>Мероприятия в сфере физической  и культурыи спорта, осуществляемые органами местного самоуправления</t>
  </si>
  <si>
    <t>Массовый спорт</t>
  </si>
  <si>
    <t>Резервный фонд администрации муниципального образования "Лисестровское"</t>
  </si>
  <si>
    <t>Непрограммные направления деятельности в части предоставления межбюджетных трансфертов</t>
  </si>
  <si>
    <t>Непрограммные расходы в сфере физической культуры и спорта</t>
  </si>
  <si>
    <t>Непрограммные расходы в сфере образования</t>
  </si>
  <si>
    <t>120</t>
  </si>
  <si>
    <t>240</t>
  </si>
  <si>
    <t>850</t>
  </si>
  <si>
    <t>870</t>
  </si>
  <si>
    <t>320</t>
  </si>
  <si>
    <t>Иные межбюджетные трансферты</t>
  </si>
  <si>
    <t>540</t>
  </si>
  <si>
    <t>Резервные средства</t>
  </si>
  <si>
    <t xml:space="preserve">к Решению Совета депутатов МО "Лисестровское" </t>
  </si>
  <si>
    <t>421 00 41110</t>
  </si>
  <si>
    <t>421 00 00000</t>
  </si>
  <si>
    <t>420 00 00000</t>
  </si>
  <si>
    <t>431 00 78680</t>
  </si>
  <si>
    <t>431 00 00000</t>
  </si>
  <si>
    <t>430 00 00000</t>
  </si>
  <si>
    <t>444 00 48990</t>
  </si>
  <si>
    <t>444 00 00000</t>
  </si>
  <si>
    <t>440 00 00000</t>
  </si>
  <si>
    <t>901 00 41400</t>
  </si>
  <si>
    <t>901 00 00000</t>
  </si>
  <si>
    <t>900 00 00000</t>
  </si>
  <si>
    <t>Иные закупки товаров, работ и услуг для обеспечения государственных (муниципальных нужд)</t>
  </si>
  <si>
    <t>451 00 51180</t>
  </si>
  <si>
    <t>451 00 00000</t>
  </si>
  <si>
    <t>450 00 00000</t>
  </si>
  <si>
    <t>460 00 40720</t>
  </si>
  <si>
    <t>460 00 00000</t>
  </si>
  <si>
    <t>Мероприятия в области дорожного хозяйства</t>
  </si>
  <si>
    <t>Межбюджетные трансферты на осуществление части полномочий по решению вопросов местного значения в соответствии заключенными соглашениями в целях финансового обеспечения дорожной деятельности в отношении автомобильных дорог местного значения за счет бюджетных ассигнований муниципального дорожного фонда</t>
  </si>
  <si>
    <t>472 00 88210</t>
  </si>
  <si>
    <t>472 00 00000</t>
  </si>
  <si>
    <t>470 00 00000</t>
  </si>
  <si>
    <t>471 00 40080</t>
  </si>
  <si>
    <t>510 00 40180</t>
  </si>
  <si>
    <t xml:space="preserve">05 </t>
  </si>
  <si>
    <t>Межбюджетные трансферты на осуществление части полномочий по решению вопросов местного значения в соответствии заключенными соглашениями в целях поддержания жилищно-коммунальной отрасли сельских поселений, включая расходы на вывоз твердых бытовых отходов</t>
  </si>
  <si>
    <t>510 00 88980</t>
  </si>
  <si>
    <t>510 00 00000</t>
  </si>
  <si>
    <t>520 00 88980</t>
  </si>
  <si>
    <t>530 00 00000</t>
  </si>
  <si>
    <t>530 00 46100</t>
  </si>
  <si>
    <t>820 00 48000</t>
  </si>
  <si>
    <t>820 00 00000</t>
  </si>
  <si>
    <t>700 00 47000</t>
  </si>
  <si>
    <t>700 00 00000</t>
  </si>
  <si>
    <t>810 00 40800</t>
  </si>
  <si>
    <t>530 00 88980</t>
  </si>
  <si>
    <t>Межбюджетные трансферты на исполнение переданных полномочий 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</si>
  <si>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Непрограммные расходы в области национальной безопасности</t>
  </si>
  <si>
    <t>520 00 00000</t>
  </si>
  <si>
    <t>471 00 00000</t>
  </si>
  <si>
    <t>401 00  41110</t>
  </si>
  <si>
    <t>401 00 00000</t>
  </si>
  <si>
    <t>400 00 00000</t>
  </si>
  <si>
    <t>421 00 88990</t>
  </si>
  <si>
    <t>Мероприятия в сфере жилищного хозяйства, осуществляемые органами местного самоуправления</t>
  </si>
  <si>
    <t>510 00 40090</t>
  </si>
  <si>
    <t>Исполнение судебных актов</t>
  </si>
  <si>
    <t>830</t>
  </si>
  <si>
    <t>Функционирование высшего должного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</si>
  <si>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</si>
  <si>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</si>
  <si>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персоналу государственных (муниципальных) органов 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</si>
  <si>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</si>
  <si>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</si>
  <si>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Приложение № 5</t>
  </si>
  <si>
    <t>Иные закупки товаров, работ и услуг для государственных (муниципальных нужд)</t>
  </si>
  <si>
    <t xml:space="preserve">Ведомственная структура расходов  бюджета поселения на 2018 год 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</si>
  <si>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</si>
  <si>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</si>
  <si>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401 00 41110</t>
  </si>
  <si>
    <t>100</t>
  </si>
  <si>
    <t>Иные бюджетные ассигнования</t>
  </si>
  <si>
    <t>800</t>
  </si>
  <si>
    <t>Межбюджетные трансферты</t>
  </si>
  <si>
    <t>500</t>
  </si>
  <si>
    <t>510 000 88980</t>
  </si>
  <si>
    <t>Молодежная политика</t>
  </si>
  <si>
    <t>Взносы в фонд капитального ремонта муниципального образования</t>
  </si>
  <si>
    <t>Глава муниципального образования</t>
  </si>
  <si>
    <t>Межбюджетные трансферты по осуществлению внешнего муниципального финансового контроля</t>
  </si>
  <si>
    <t>Доплаты за выслугу лет муницильных служащих</t>
  </si>
  <si>
    <t>Муниципальная программа «Реконструкция сетей уличного освещения муниципального образования «Лисестровское»</t>
  </si>
  <si>
    <t>040 00 00000</t>
  </si>
  <si>
    <t>040 00 46100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</si>
  <si>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</si>
  <si>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</si>
  <si>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436 00 00000</t>
  </si>
  <si>
    <t>436 00 40990</t>
  </si>
  <si>
    <t xml:space="preserve"> на 2018 год"от  27 декабря 2017 года № 166</t>
  </si>
  <si>
    <t>Приложение №2  к Решению Совета депутатов МО "Лисестровское"</t>
  </si>
  <si>
    <t>Исполнение судебных актов, предусматривающих обращение взыскания на средства бюджета</t>
  </si>
  <si>
    <t>436 00 40040</t>
  </si>
  <si>
    <t>472 00 40990</t>
  </si>
  <si>
    <t>530 00 46140</t>
  </si>
  <si>
    <t>Прочие мероприятия по благоустройству поселений</t>
  </si>
  <si>
    <t>Муниципальная программа Муниципального образования "Лисестровское" "Формирование современной городской среды МО "Лисестровское" на 2018-2022 годы"</t>
  </si>
  <si>
    <t>Мероприятия по благоустройству дворовых территорий</t>
  </si>
  <si>
    <t>411 00 41110</t>
  </si>
  <si>
    <t>411 00 00000</t>
  </si>
  <si>
    <t>410 00 00000</t>
  </si>
  <si>
    <t>Совета депутатов муниципального образования "Лисестровское"</t>
  </si>
  <si>
    <t>Обеспечение деятельности представительного органа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</si>
  <si>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</si>
  <si>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</si>
  <si>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050 00 00000</t>
  </si>
  <si>
    <t>050 00 95552</t>
  </si>
  <si>
    <t>472 00 40040</t>
  </si>
  <si>
    <t>530 00 99420</t>
  </si>
  <si>
    <t>Программы ТОС (софинансирование местный бюджет)</t>
  </si>
  <si>
    <t>510 00 40040</t>
  </si>
  <si>
    <t>421 00 78080</t>
  </si>
  <si>
    <t>Дополнительные расходы на повышение минимального размера оплаты труда</t>
  </si>
  <si>
    <t>050 00 L5550</t>
  </si>
  <si>
    <t>810 00 00000</t>
  </si>
  <si>
    <t>050 00 S3670</t>
  </si>
  <si>
    <t>Софинансирование из местного бюджета к федеральным и областным средствам</t>
  </si>
  <si>
    <t>Развитие территориального общественного самоуправления Архангельской области</t>
  </si>
  <si>
    <t>Развитие территориального общественного самоуправления Архангельской области(районный бюджет)</t>
  </si>
  <si>
    <t>530 00 78420</t>
  </si>
  <si>
    <t>530 00 S8420</t>
  </si>
  <si>
    <t>530 00 99500</t>
  </si>
  <si>
    <t>"О внесении изменений и дополнений в решение Совета  депутатов № 166 от 27.12.2017г.
«О бюджете  муниципального образования «Лисестровское» на 2018 год»
от 27.07.2018 г. № 202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</si>
</sst>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0"/>
    </font>
    <font>
      <sz val="5"/>
      <name val="Arial Cyr"/>
      <family val="2"/>
    </font>
    <font>
      <i/>
      <sz val="10"/>
      <name val="Arial Cyr"/>
      <family val="0"/>
    </font>
    <font>
      <b/>
      <sz val="10"/>
      <name val="Arial"/>
      <family val="2"/>
    </font>
    <font>
      <sz val="10"/>
      <name val="Air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52" applyNumberFormat="1" applyFill="1" applyBorder="1">
      <alignment/>
      <protection/>
    </xf>
    <xf numFmtId="0" fontId="2" fillId="0" borderId="0" xfId="52" applyFill="1" applyBorder="1">
      <alignment/>
      <protection/>
    </xf>
    <xf numFmtId="172" fontId="2" fillId="0" borderId="10" xfId="52" applyNumberFormat="1" applyFont="1" applyFill="1" applyBorder="1" applyAlignment="1">
      <alignment horizontal="center"/>
      <protection/>
    </xf>
    <xf numFmtId="0" fontId="2" fillId="0" borderId="0" xfId="52" applyFill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172" fontId="4" fillId="0" borderId="11" xfId="52" applyNumberFormat="1" applyFont="1" applyFill="1" applyBorder="1" applyAlignment="1">
      <alignment horizontal="center"/>
      <protection/>
    </xf>
    <xf numFmtId="0" fontId="2" fillId="0" borderId="0" xfId="52" applyFont="1" applyFill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ill="1" applyBorder="1">
      <alignment/>
      <protection/>
    </xf>
    <xf numFmtId="49" fontId="2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2" fillId="0" borderId="0" xfId="52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NumberFormat="1" applyFont="1" applyFill="1" applyBorder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172" fontId="2" fillId="0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wrapText="1"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11" fillId="0" borderId="0" xfId="52" applyFont="1" applyFill="1">
      <alignment/>
      <protection/>
    </xf>
    <xf numFmtId="0" fontId="11" fillId="0" borderId="10" xfId="52" applyFont="1" applyFill="1" applyBorder="1" applyAlignment="1">
      <alignment horizontal="center"/>
      <protection/>
    </xf>
    <xf numFmtId="49" fontId="11" fillId="0" borderId="10" xfId="52" applyNumberFormat="1" applyFont="1" applyFill="1" applyBorder="1" applyAlignment="1">
      <alignment horizontal="center"/>
      <protection/>
    </xf>
    <xf numFmtId="172" fontId="11" fillId="0" borderId="10" xfId="52" applyNumberFormat="1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2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wrapText="1"/>
      <protection/>
    </xf>
    <xf numFmtId="0" fontId="2" fillId="0" borderId="11" xfId="52" applyFont="1" applyFill="1" applyBorder="1" applyAlignment="1">
      <alignment horizontal="left" wrapText="1"/>
      <protection/>
    </xf>
    <xf numFmtId="0" fontId="11" fillId="0" borderId="12" xfId="52" applyFont="1" applyFill="1" applyBorder="1" applyAlignment="1">
      <alignment horizontal="left" wrapText="1"/>
      <protection/>
    </xf>
    <xf numFmtId="0" fontId="11" fillId="0" borderId="13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2" fillId="0" borderId="0" xfId="52" applyFill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52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4" fillId="0" borderId="12" xfId="52" applyFont="1" applyFill="1" applyBorder="1" applyAlignment="1">
      <alignment horizontal="left" wrapText="1"/>
      <protection/>
    </xf>
    <xf numFmtId="0" fontId="10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wrapText="1"/>
      <protection/>
    </xf>
    <xf numFmtId="0" fontId="4" fillId="0" borderId="13" xfId="52" applyFont="1" applyFill="1" applyBorder="1" applyAlignment="1">
      <alignment horizontal="left" wrapText="1"/>
      <protection/>
    </xf>
    <xf numFmtId="0" fontId="4" fillId="0" borderId="11" xfId="52" applyFont="1" applyFill="1" applyBorder="1" applyAlignment="1">
      <alignment horizontal="left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3" xfId="52" applyFill="1" applyBorder="1">
      <alignment/>
      <protection/>
    </xf>
    <xf numFmtId="0" fontId="2" fillId="0" borderId="11" xfId="52" applyFill="1" applyBorder="1">
      <alignment/>
      <protection/>
    </xf>
    <xf numFmtId="49" fontId="2" fillId="0" borderId="10" xfId="52" applyNumberFormat="1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49" fontId="7" fillId="0" borderId="20" xfId="52" applyNumberFormat="1" applyFont="1" applyFill="1" applyBorder="1" applyAlignment="1">
      <alignment horizontal="center" vertical="center" wrapText="1"/>
      <protection/>
    </xf>
    <xf numFmtId="49" fontId="7" fillId="0" borderId="21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49" fontId="7" fillId="0" borderId="14" xfId="52" applyNumberFormat="1" applyFont="1" applyFill="1" applyBorder="1" applyAlignment="1">
      <alignment horizontal="center" vertical="center" wrapText="1"/>
      <protection/>
    </xf>
    <xf numFmtId="49" fontId="7" fillId="0" borderId="16" xfId="52" applyNumberFormat="1" applyFont="1" applyFill="1" applyBorder="1" applyAlignment="1">
      <alignment horizontal="center" vertical="center" wrapText="1"/>
      <protection/>
    </xf>
    <xf numFmtId="49" fontId="7" fillId="0" borderId="17" xfId="52" applyNumberFormat="1" applyFont="1" applyFill="1" applyBorder="1" applyAlignment="1">
      <alignment horizontal="center" vertical="center" wrapText="1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wrapText="1"/>
      <protection/>
    </xf>
    <xf numFmtId="0" fontId="4" fillId="0" borderId="13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,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2.00390625" style="4" customWidth="1"/>
    <col min="2" max="3" width="9.140625" style="4" customWidth="1"/>
    <col min="4" max="4" width="37.57421875" style="4" customWidth="1"/>
    <col min="5" max="5" width="6.00390625" style="4" customWidth="1"/>
    <col min="6" max="6" width="5.57421875" style="4" customWidth="1"/>
    <col min="7" max="7" width="4.421875" style="4" customWidth="1"/>
    <col min="8" max="8" width="13.8515625" style="4" customWidth="1"/>
    <col min="9" max="9" width="6.421875" style="4" customWidth="1"/>
    <col min="10" max="10" width="14.00390625" style="4" customWidth="1"/>
    <col min="11" max="13" width="8.57421875" style="4" customWidth="1"/>
    <col min="14" max="16384" width="9.140625" style="4" customWidth="1"/>
  </cols>
  <sheetData>
    <row r="1" spans="4:10" ht="12.75">
      <c r="D1" s="67" t="s">
        <v>193</v>
      </c>
      <c r="E1" s="68"/>
      <c r="F1" s="68"/>
      <c r="G1" s="68"/>
      <c r="H1" s="68"/>
      <c r="I1" s="68"/>
      <c r="J1" s="68"/>
    </row>
    <row r="2" spans="4:10" ht="42" customHeight="1">
      <c r="D2" s="69" t="s">
        <v>225</v>
      </c>
      <c r="E2" s="70"/>
      <c r="F2" s="70"/>
      <c r="G2" s="70"/>
      <c r="H2" s="70"/>
      <c r="I2" s="70"/>
      <c r="J2" s="70"/>
    </row>
    <row r="3" ht="5.25" customHeight="1"/>
    <row r="4" ht="12.75">
      <c r="I4" s="9" t="s">
        <v>168</v>
      </c>
    </row>
    <row r="5" spans="4:10" ht="15" customHeight="1">
      <c r="D5" s="121" t="s">
        <v>111</v>
      </c>
      <c r="E5" s="121"/>
      <c r="F5" s="121"/>
      <c r="G5" s="121"/>
      <c r="H5" s="121"/>
      <c r="I5" s="121"/>
      <c r="J5" s="121"/>
    </row>
    <row r="6" spans="5:10" ht="14.25" customHeight="1">
      <c r="E6" s="122" t="s">
        <v>77</v>
      </c>
      <c r="F6" s="122"/>
      <c r="G6" s="122"/>
      <c r="H6" s="122"/>
      <c r="I6" s="122"/>
      <c r="J6" s="122"/>
    </row>
    <row r="7" spans="5:10" ht="12.75" customHeight="1">
      <c r="E7" s="121" t="s">
        <v>192</v>
      </c>
      <c r="F7" s="121"/>
      <c r="G7" s="121"/>
      <c r="H7" s="121"/>
      <c r="I7" s="121"/>
      <c r="J7" s="121"/>
    </row>
    <row r="8" spans="1:15" ht="18.75" customHeight="1">
      <c r="A8" s="2"/>
      <c r="B8" s="123" t="s">
        <v>170</v>
      </c>
      <c r="C8" s="123"/>
      <c r="D8" s="123"/>
      <c r="E8" s="123"/>
      <c r="F8" s="123"/>
      <c r="G8" s="123"/>
      <c r="H8" s="123"/>
      <c r="I8" s="123"/>
      <c r="J8" s="123"/>
      <c r="K8" s="2"/>
      <c r="L8" s="2"/>
      <c r="M8" s="10"/>
      <c r="N8" s="2"/>
      <c r="O8" s="2"/>
    </row>
    <row r="9" spans="1:15" ht="6.75" customHeight="1" hidden="1">
      <c r="A9" s="2"/>
      <c r="B9" s="2"/>
      <c r="C9" s="124"/>
      <c r="D9" s="124"/>
      <c r="E9" s="124"/>
      <c r="F9" s="124"/>
      <c r="G9" s="124"/>
      <c r="H9" s="124"/>
      <c r="I9" s="124"/>
      <c r="J9" s="124"/>
      <c r="K9" s="2"/>
      <c r="L9" s="2"/>
      <c r="M9" s="10"/>
      <c r="N9" s="2"/>
      <c r="O9" s="2"/>
    </row>
    <row r="10" spans="1:15" ht="12.75">
      <c r="A10" s="2"/>
      <c r="B10" s="2"/>
      <c r="C10" s="2"/>
      <c r="D10" s="2"/>
      <c r="E10" s="2"/>
      <c r="F10" s="11"/>
      <c r="G10" s="11"/>
      <c r="H10" s="11"/>
      <c r="I10" s="11"/>
      <c r="J10" s="12" t="s">
        <v>0</v>
      </c>
      <c r="K10" s="2"/>
      <c r="L10" s="2"/>
      <c r="M10" s="2"/>
      <c r="N10" s="2"/>
      <c r="O10" s="2"/>
    </row>
    <row r="11" spans="1:15" ht="13.5">
      <c r="A11" s="13"/>
      <c r="B11" s="100" t="s">
        <v>1</v>
      </c>
      <c r="C11" s="101"/>
      <c r="D11" s="102"/>
      <c r="E11" s="106" t="s">
        <v>2</v>
      </c>
      <c r="F11" s="116" t="s">
        <v>3</v>
      </c>
      <c r="G11" s="117"/>
      <c r="H11" s="108" t="s">
        <v>4</v>
      </c>
      <c r="I11" s="108" t="s">
        <v>5</v>
      </c>
      <c r="J11" s="108" t="s">
        <v>6</v>
      </c>
      <c r="K11" s="14"/>
      <c r="L11" s="14"/>
      <c r="M11" s="14"/>
      <c r="N11" s="13"/>
      <c r="O11" s="13"/>
    </row>
    <row r="12" spans="1:15" ht="19.5" customHeight="1">
      <c r="A12" s="13"/>
      <c r="B12" s="103"/>
      <c r="C12" s="104"/>
      <c r="D12" s="105"/>
      <c r="E12" s="107"/>
      <c r="F12" s="118"/>
      <c r="G12" s="119"/>
      <c r="H12" s="109"/>
      <c r="I12" s="109"/>
      <c r="J12" s="109"/>
      <c r="K12" s="14"/>
      <c r="L12" s="14"/>
      <c r="M12" s="14"/>
      <c r="N12" s="13"/>
      <c r="O12" s="13"/>
    </row>
    <row r="13" spans="1:15" ht="6.75" customHeight="1">
      <c r="A13" s="2"/>
      <c r="B13" s="120">
        <v>1</v>
      </c>
      <c r="C13" s="120"/>
      <c r="D13" s="120"/>
      <c r="E13" s="15">
        <v>2</v>
      </c>
      <c r="F13" s="110">
        <v>3</v>
      </c>
      <c r="G13" s="111"/>
      <c r="H13" s="15">
        <v>4</v>
      </c>
      <c r="I13" s="15">
        <v>5</v>
      </c>
      <c r="J13" s="15">
        <v>6</v>
      </c>
      <c r="K13" s="16"/>
      <c r="L13" s="16"/>
      <c r="M13" s="16"/>
      <c r="N13" s="2"/>
      <c r="O13" s="2"/>
    </row>
    <row r="14" spans="1:15" ht="15" customHeight="1">
      <c r="A14" s="2"/>
      <c r="B14" s="112" t="s">
        <v>78</v>
      </c>
      <c r="C14" s="113"/>
      <c r="D14" s="113"/>
      <c r="E14" s="113"/>
      <c r="F14" s="113"/>
      <c r="G14" s="113"/>
      <c r="H14" s="114"/>
      <c r="I14" s="114"/>
      <c r="J14" s="115"/>
      <c r="K14" s="16"/>
      <c r="L14" s="16"/>
      <c r="M14" s="16"/>
      <c r="N14" s="2"/>
      <c r="O14" s="2"/>
    </row>
    <row r="15" spans="1:15" ht="17.25" customHeight="1">
      <c r="A15" s="17"/>
      <c r="B15" s="125" t="s">
        <v>7</v>
      </c>
      <c r="C15" s="126"/>
      <c r="D15" s="127"/>
      <c r="E15" s="35">
        <v>303</v>
      </c>
      <c r="F15" s="34" t="s">
        <v>8</v>
      </c>
      <c r="G15" s="34" t="s">
        <v>9</v>
      </c>
      <c r="H15" s="36"/>
      <c r="I15" s="36"/>
      <c r="J15" s="8">
        <f>SUM(J16+J22+J28+J49+J72+J78)</f>
        <v>8116.399999999999</v>
      </c>
      <c r="K15" s="18"/>
      <c r="L15" s="18"/>
      <c r="M15" s="18"/>
      <c r="N15" s="17"/>
      <c r="O15" s="17"/>
    </row>
    <row r="16" spans="1:15" ht="27" customHeight="1">
      <c r="A16" s="17"/>
      <c r="B16" s="84" t="s">
        <v>162</v>
      </c>
      <c r="C16" s="85"/>
      <c r="D16" s="86"/>
      <c r="E16" s="32">
        <v>303</v>
      </c>
      <c r="F16" s="34" t="s">
        <v>8</v>
      </c>
      <c r="G16" s="34" t="s">
        <v>10</v>
      </c>
      <c r="H16" s="87"/>
      <c r="I16" s="87"/>
      <c r="J16" s="8">
        <f>J17</f>
        <v>1268</v>
      </c>
      <c r="K16" s="18"/>
      <c r="L16" s="18"/>
      <c r="M16" s="18"/>
      <c r="N16" s="17"/>
      <c r="O16" s="17"/>
    </row>
    <row r="17" spans="1:15" ht="27" customHeight="1">
      <c r="A17" s="17"/>
      <c r="B17" s="48" t="s">
        <v>79</v>
      </c>
      <c r="C17" s="49"/>
      <c r="D17" s="50"/>
      <c r="E17" s="37">
        <v>303</v>
      </c>
      <c r="F17" s="5" t="s">
        <v>8</v>
      </c>
      <c r="G17" s="5" t="s">
        <v>10</v>
      </c>
      <c r="H17" s="5" t="s">
        <v>156</v>
      </c>
      <c r="I17" s="5"/>
      <c r="J17" s="6">
        <f>J18</f>
        <v>1268</v>
      </c>
      <c r="K17" s="18"/>
      <c r="L17" s="18"/>
      <c r="M17" s="18"/>
      <c r="N17" s="17"/>
      <c r="O17" s="17"/>
    </row>
    <row r="18" spans="1:15" ht="17.25" customHeight="1">
      <c r="A18" s="17"/>
      <c r="B18" s="94" t="s">
        <v>182</v>
      </c>
      <c r="C18" s="95"/>
      <c r="D18" s="96"/>
      <c r="E18" s="38">
        <v>303</v>
      </c>
      <c r="F18" s="19" t="s">
        <v>8</v>
      </c>
      <c r="G18" s="19" t="s">
        <v>10</v>
      </c>
      <c r="H18" s="19" t="s">
        <v>155</v>
      </c>
      <c r="I18" s="19"/>
      <c r="J18" s="6">
        <f>J19</f>
        <v>1268</v>
      </c>
      <c r="K18" s="18"/>
      <c r="L18" s="18"/>
      <c r="M18" s="18"/>
      <c r="N18" s="17"/>
      <c r="O18" s="17"/>
    </row>
    <row r="19" spans="1:15" ht="28.5" customHeight="1">
      <c r="A19" s="17"/>
      <c r="B19" s="51" t="s">
        <v>11</v>
      </c>
      <c r="C19" s="57"/>
      <c r="D19" s="58"/>
      <c r="E19" s="38">
        <v>303</v>
      </c>
      <c r="F19" s="19" t="s">
        <v>8</v>
      </c>
      <c r="G19" s="19" t="s">
        <v>10</v>
      </c>
      <c r="H19" s="19" t="s">
        <v>154</v>
      </c>
      <c r="I19" s="19"/>
      <c r="J19" s="6">
        <v>1268</v>
      </c>
      <c r="K19" s="18"/>
      <c r="L19" s="18"/>
      <c r="M19" s="18"/>
      <c r="N19" s="17"/>
      <c r="O19" s="17"/>
    </row>
    <row r="20" spans="1:15" ht="51.75" customHeight="1">
      <c r="A20" s="17"/>
      <c r="B20" s="51" t="s">
        <v>172</v>
      </c>
      <c r="C20" s="52"/>
      <c r="D20" s="53"/>
      <c r="E20" s="38">
        <v>303</v>
      </c>
      <c r="F20" s="19" t="s">
        <v>8</v>
      </c>
      <c r="G20" s="19" t="s">
        <v>10</v>
      </c>
      <c r="H20" s="19" t="s">
        <v>173</v>
      </c>
      <c r="I20" s="19" t="s">
        <v>174</v>
      </c>
      <c r="J20" s="6">
        <v>1268</v>
      </c>
      <c r="K20" s="18"/>
      <c r="L20" s="18"/>
      <c r="M20" s="18"/>
      <c r="N20" s="17"/>
      <c r="O20" s="17"/>
    </row>
    <row r="21" spans="1:15" ht="25.5" customHeight="1">
      <c r="A21" s="17"/>
      <c r="B21" s="51" t="s">
        <v>163</v>
      </c>
      <c r="C21" s="57"/>
      <c r="D21" s="58"/>
      <c r="E21" s="38">
        <v>303</v>
      </c>
      <c r="F21" s="19" t="s">
        <v>8</v>
      </c>
      <c r="G21" s="19" t="s">
        <v>10</v>
      </c>
      <c r="H21" s="19" t="s">
        <v>154</v>
      </c>
      <c r="I21" s="19" t="s">
        <v>103</v>
      </c>
      <c r="J21" s="20">
        <v>1268</v>
      </c>
      <c r="K21" s="18"/>
      <c r="L21" s="18"/>
      <c r="M21" s="18"/>
      <c r="N21" s="17"/>
      <c r="O21" s="17"/>
    </row>
    <row r="22" spans="1:15" ht="36.75" customHeight="1">
      <c r="A22" s="17"/>
      <c r="B22" s="80" t="s">
        <v>80</v>
      </c>
      <c r="C22" s="81"/>
      <c r="D22" s="82"/>
      <c r="E22" s="35">
        <v>303</v>
      </c>
      <c r="F22" s="34" t="s">
        <v>8</v>
      </c>
      <c r="G22" s="34" t="s">
        <v>32</v>
      </c>
      <c r="H22" s="34"/>
      <c r="I22" s="34"/>
      <c r="J22" s="21">
        <f>J23</f>
        <v>50</v>
      </c>
      <c r="K22" s="18"/>
      <c r="L22" s="18"/>
      <c r="M22" s="18"/>
      <c r="N22" s="17"/>
      <c r="O22" s="17"/>
    </row>
    <row r="23" spans="1:15" ht="24.75" customHeight="1">
      <c r="A23" s="17"/>
      <c r="B23" s="51" t="s">
        <v>205</v>
      </c>
      <c r="C23" s="57"/>
      <c r="D23" s="58"/>
      <c r="E23" s="38">
        <v>303</v>
      </c>
      <c r="F23" s="19" t="s">
        <v>8</v>
      </c>
      <c r="G23" s="19" t="s">
        <v>32</v>
      </c>
      <c r="H23" s="19" t="s">
        <v>203</v>
      </c>
      <c r="I23" s="19"/>
      <c r="J23" s="20">
        <f>J24</f>
        <v>50</v>
      </c>
      <c r="K23" s="18"/>
      <c r="L23" s="18"/>
      <c r="M23" s="18"/>
      <c r="N23" s="17"/>
      <c r="O23" s="17"/>
    </row>
    <row r="24" spans="1:15" ht="27.75" customHeight="1">
      <c r="A24" s="17"/>
      <c r="B24" s="51" t="s">
        <v>204</v>
      </c>
      <c r="C24" s="57"/>
      <c r="D24" s="58"/>
      <c r="E24" s="38">
        <v>303</v>
      </c>
      <c r="F24" s="19" t="s">
        <v>8</v>
      </c>
      <c r="G24" s="19" t="s">
        <v>32</v>
      </c>
      <c r="H24" s="19" t="s">
        <v>202</v>
      </c>
      <c r="I24" s="19"/>
      <c r="J24" s="20">
        <f>J25</f>
        <v>50</v>
      </c>
      <c r="K24" s="18"/>
      <c r="L24" s="18"/>
      <c r="M24" s="18"/>
      <c r="N24" s="17"/>
      <c r="O24" s="17"/>
    </row>
    <row r="25" spans="1:15" ht="27.75" customHeight="1">
      <c r="A25" s="17"/>
      <c r="B25" s="51" t="s">
        <v>11</v>
      </c>
      <c r="C25" s="57"/>
      <c r="D25" s="58"/>
      <c r="E25" s="38">
        <v>303</v>
      </c>
      <c r="F25" s="19" t="s">
        <v>8</v>
      </c>
      <c r="G25" s="19" t="s">
        <v>32</v>
      </c>
      <c r="H25" s="19" t="s">
        <v>201</v>
      </c>
      <c r="I25" s="19"/>
      <c r="J25" s="20">
        <f>J27</f>
        <v>50</v>
      </c>
      <c r="K25" s="18"/>
      <c r="L25" s="18"/>
      <c r="M25" s="18"/>
      <c r="N25" s="17"/>
      <c r="O25" s="17"/>
    </row>
    <row r="26" spans="1:15" ht="57" customHeight="1">
      <c r="A26" s="17"/>
      <c r="B26" s="51" t="s">
        <v>172</v>
      </c>
      <c r="C26" s="52"/>
      <c r="D26" s="53"/>
      <c r="E26" s="38">
        <v>303</v>
      </c>
      <c r="F26" s="19" t="s">
        <v>8</v>
      </c>
      <c r="G26" s="19" t="s">
        <v>32</v>
      </c>
      <c r="H26" s="19" t="s">
        <v>201</v>
      </c>
      <c r="I26" s="19" t="s">
        <v>174</v>
      </c>
      <c r="J26" s="20">
        <v>50</v>
      </c>
      <c r="K26" s="18"/>
      <c r="L26" s="18"/>
      <c r="M26" s="18"/>
      <c r="N26" s="17"/>
      <c r="O26" s="17"/>
    </row>
    <row r="27" spans="1:15" ht="26.25" customHeight="1">
      <c r="A27" s="17"/>
      <c r="B27" s="51" t="s">
        <v>163</v>
      </c>
      <c r="C27" s="57"/>
      <c r="D27" s="58"/>
      <c r="E27" s="38">
        <v>303</v>
      </c>
      <c r="F27" s="19" t="s">
        <v>8</v>
      </c>
      <c r="G27" s="19" t="s">
        <v>32</v>
      </c>
      <c r="H27" s="19" t="s">
        <v>201</v>
      </c>
      <c r="I27" s="19" t="s">
        <v>103</v>
      </c>
      <c r="J27" s="20">
        <v>50</v>
      </c>
      <c r="K27" s="18"/>
      <c r="L27" s="18"/>
      <c r="M27" s="18"/>
      <c r="N27" s="17"/>
      <c r="O27" s="17"/>
    </row>
    <row r="28" spans="1:15" ht="50.25" customHeight="1">
      <c r="A28" s="17"/>
      <c r="B28" s="80" t="s">
        <v>164</v>
      </c>
      <c r="C28" s="81"/>
      <c r="D28" s="82"/>
      <c r="E28" s="39">
        <v>303</v>
      </c>
      <c r="F28" s="33" t="s">
        <v>8</v>
      </c>
      <c r="G28" s="33" t="s">
        <v>12</v>
      </c>
      <c r="H28" s="99"/>
      <c r="I28" s="99"/>
      <c r="J28" s="22">
        <f>SUM(J29+J44)</f>
        <v>6434.499999999999</v>
      </c>
      <c r="K28" s="23"/>
      <c r="L28" s="23"/>
      <c r="M28" s="23"/>
      <c r="N28" s="17"/>
      <c r="O28" s="17"/>
    </row>
    <row r="29" spans="1:15" ht="32.25" customHeight="1">
      <c r="A29" s="2"/>
      <c r="B29" s="54" t="s">
        <v>81</v>
      </c>
      <c r="C29" s="55"/>
      <c r="D29" s="56"/>
      <c r="E29" s="31">
        <v>303</v>
      </c>
      <c r="F29" s="5" t="s">
        <v>8</v>
      </c>
      <c r="G29" s="5" t="s">
        <v>12</v>
      </c>
      <c r="H29" s="5" t="s">
        <v>114</v>
      </c>
      <c r="I29" s="5"/>
      <c r="J29" s="6">
        <f>J30</f>
        <v>6371.999999999999</v>
      </c>
      <c r="K29" s="1"/>
      <c r="L29" s="1"/>
      <c r="M29" s="1"/>
      <c r="N29" s="2"/>
      <c r="O29" s="2"/>
    </row>
    <row r="30" spans="1:15" ht="17.25" customHeight="1">
      <c r="A30" s="2"/>
      <c r="B30" s="91" t="s">
        <v>13</v>
      </c>
      <c r="C30" s="97"/>
      <c r="D30" s="98"/>
      <c r="E30" s="40">
        <v>303</v>
      </c>
      <c r="F30" s="5" t="s">
        <v>8</v>
      </c>
      <c r="G30" s="5" t="s">
        <v>12</v>
      </c>
      <c r="H30" s="19" t="s">
        <v>113</v>
      </c>
      <c r="I30" s="19"/>
      <c r="J30" s="6">
        <f>SUM(J31+J41+J38)</f>
        <v>6371.999999999999</v>
      </c>
      <c r="K30" s="1"/>
      <c r="L30" s="1"/>
      <c r="M30" s="1"/>
      <c r="N30" s="2"/>
      <c r="O30" s="2"/>
    </row>
    <row r="31" spans="1:15" ht="27" customHeight="1">
      <c r="A31" s="2"/>
      <c r="B31" s="51" t="s">
        <v>11</v>
      </c>
      <c r="C31" s="57"/>
      <c r="D31" s="58"/>
      <c r="E31" s="40">
        <v>303</v>
      </c>
      <c r="F31" s="5" t="s">
        <v>8</v>
      </c>
      <c r="G31" s="5" t="s">
        <v>12</v>
      </c>
      <c r="H31" s="19" t="s">
        <v>112</v>
      </c>
      <c r="I31" s="19"/>
      <c r="J31" s="6">
        <f>SUM(J33+J35+J37)</f>
        <v>4822.4</v>
      </c>
      <c r="K31" s="1"/>
      <c r="L31" s="1"/>
      <c r="M31" s="1"/>
      <c r="N31" s="2"/>
      <c r="O31" s="2"/>
    </row>
    <row r="32" spans="1:15" ht="53.25" customHeight="1">
      <c r="A32" s="2"/>
      <c r="B32" s="51" t="s">
        <v>172</v>
      </c>
      <c r="C32" s="52"/>
      <c r="D32" s="53"/>
      <c r="E32" s="40">
        <v>303</v>
      </c>
      <c r="F32" s="5" t="s">
        <v>8</v>
      </c>
      <c r="G32" s="5" t="s">
        <v>12</v>
      </c>
      <c r="H32" s="19" t="s">
        <v>112</v>
      </c>
      <c r="I32" s="19" t="s">
        <v>174</v>
      </c>
      <c r="J32" s="6">
        <f>SUM(J33)</f>
        <v>3654.7</v>
      </c>
      <c r="K32" s="1"/>
      <c r="L32" s="1"/>
      <c r="M32" s="1"/>
      <c r="N32" s="2"/>
      <c r="O32" s="2"/>
    </row>
    <row r="33" spans="1:15" ht="26.25" customHeight="1">
      <c r="A33" s="2"/>
      <c r="B33" s="51" t="s">
        <v>163</v>
      </c>
      <c r="C33" s="57"/>
      <c r="D33" s="58"/>
      <c r="E33" s="40">
        <v>303</v>
      </c>
      <c r="F33" s="5" t="s">
        <v>8</v>
      </c>
      <c r="G33" s="5" t="s">
        <v>12</v>
      </c>
      <c r="H33" s="19" t="s">
        <v>112</v>
      </c>
      <c r="I33" s="19" t="s">
        <v>103</v>
      </c>
      <c r="J33" s="6">
        <f>3654.7</f>
        <v>3654.7</v>
      </c>
      <c r="K33" s="1"/>
      <c r="L33" s="1"/>
      <c r="M33" s="1"/>
      <c r="N33" s="2"/>
      <c r="O33" s="2"/>
    </row>
    <row r="34" spans="1:15" ht="26.25" customHeight="1">
      <c r="A34" s="2"/>
      <c r="B34" s="51" t="s">
        <v>171</v>
      </c>
      <c r="C34" s="52"/>
      <c r="D34" s="53"/>
      <c r="E34" s="40">
        <v>303</v>
      </c>
      <c r="F34" s="5" t="s">
        <v>8</v>
      </c>
      <c r="G34" s="5" t="s">
        <v>12</v>
      </c>
      <c r="H34" s="19" t="s">
        <v>112</v>
      </c>
      <c r="I34" s="19" t="s">
        <v>15</v>
      </c>
      <c r="J34" s="6">
        <v>1163.3</v>
      </c>
      <c r="K34" s="1"/>
      <c r="L34" s="1"/>
      <c r="M34" s="1"/>
      <c r="N34" s="2"/>
      <c r="O34" s="2"/>
    </row>
    <row r="35" spans="1:15" ht="27.75" customHeight="1">
      <c r="A35" s="2"/>
      <c r="B35" s="51" t="s">
        <v>124</v>
      </c>
      <c r="C35" s="57"/>
      <c r="D35" s="58"/>
      <c r="E35" s="38">
        <v>303</v>
      </c>
      <c r="F35" s="5" t="s">
        <v>8</v>
      </c>
      <c r="G35" s="5" t="s">
        <v>12</v>
      </c>
      <c r="H35" s="19" t="s">
        <v>112</v>
      </c>
      <c r="I35" s="19" t="s">
        <v>104</v>
      </c>
      <c r="J35" s="3">
        <v>1163.3</v>
      </c>
      <c r="K35" s="1"/>
      <c r="L35" s="1"/>
      <c r="M35" s="1"/>
      <c r="N35" s="2"/>
      <c r="O35" s="2"/>
    </row>
    <row r="36" spans="1:15" ht="23.25" customHeight="1">
      <c r="A36" s="2"/>
      <c r="B36" s="51" t="s">
        <v>175</v>
      </c>
      <c r="C36" s="52"/>
      <c r="D36" s="53"/>
      <c r="E36" s="38">
        <v>303</v>
      </c>
      <c r="F36" s="5" t="s">
        <v>8</v>
      </c>
      <c r="G36" s="5" t="s">
        <v>12</v>
      </c>
      <c r="H36" s="19" t="s">
        <v>112</v>
      </c>
      <c r="I36" s="19" t="s">
        <v>176</v>
      </c>
      <c r="J36" s="3">
        <v>4.4</v>
      </c>
      <c r="K36" s="1"/>
      <c r="L36" s="1"/>
      <c r="M36" s="1"/>
      <c r="N36" s="2"/>
      <c r="O36" s="2"/>
    </row>
    <row r="37" spans="1:15" ht="20.25" customHeight="1">
      <c r="A37" s="2"/>
      <c r="B37" s="51" t="s">
        <v>166</v>
      </c>
      <c r="C37" s="57"/>
      <c r="D37" s="58"/>
      <c r="E37" s="38">
        <v>303</v>
      </c>
      <c r="F37" s="5" t="s">
        <v>8</v>
      </c>
      <c r="G37" s="5" t="s">
        <v>12</v>
      </c>
      <c r="H37" s="19" t="s">
        <v>112</v>
      </c>
      <c r="I37" s="19" t="s">
        <v>105</v>
      </c>
      <c r="J37" s="3">
        <v>4.4</v>
      </c>
      <c r="K37" s="1"/>
      <c r="L37" s="1"/>
      <c r="M37" s="1"/>
      <c r="N37" s="2"/>
      <c r="O37" s="2"/>
    </row>
    <row r="38" spans="1:15" ht="22.5" customHeight="1">
      <c r="A38" s="2"/>
      <c r="B38" s="51" t="s">
        <v>215</v>
      </c>
      <c r="C38" s="52"/>
      <c r="D38" s="53"/>
      <c r="E38" s="38">
        <v>303</v>
      </c>
      <c r="F38" s="5" t="s">
        <v>8</v>
      </c>
      <c r="G38" s="5" t="s">
        <v>12</v>
      </c>
      <c r="H38" s="19" t="s">
        <v>214</v>
      </c>
      <c r="I38" s="19"/>
      <c r="J38" s="3">
        <v>26.7</v>
      </c>
      <c r="K38" s="1"/>
      <c r="L38" s="1"/>
      <c r="M38" s="1"/>
      <c r="N38" s="2"/>
      <c r="O38" s="2"/>
    </row>
    <row r="39" spans="1:15" ht="36.75" customHeight="1">
      <c r="A39" s="2"/>
      <c r="B39" s="51" t="s">
        <v>172</v>
      </c>
      <c r="C39" s="52"/>
      <c r="D39" s="53"/>
      <c r="E39" s="38">
        <v>303</v>
      </c>
      <c r="F39" s="5" t="s">
        <v>8</v>
      </c>
      <c r="G39" s="5" t="s">
        <v>12</v>
      </c>
      <c r="H39" s="19" t="s">
        <v>214</v>
      </c>
      <c r="I39" s="19" t="s">
        <v>174</v>
      </c>
      <c r="J39" s="3">
        <v>26.7</v>
      </c>
      <c r="K39" s="1"/>
      <c r="L39" s="1"/>
      <c r="M39" s="1"/>
      <c r="N39" s="2"/>
      <c r="O39" s="2"/>
    </row>
    <row r="40" spans="1:15" ht="30" customHeight="1">
      <c r="A40" s="2"/>
      <c r="B40" s="51" t="s">
        <v>163</v>
      </c>
      <c r="C40" s="57"/>
      <c r="D40" s="58"/>
      <c r="E40" s="38">
        <v>303</v>
      </c>
      <c r="F40" s="5" t="s">
        <v>8</v>
      </c>
      <c r="G40" s="5" t="s">
        <v>12</v>
      </c>
      <c r="H40" s="19" t="s">
        <v>214</v>
      </c>
      <c r="I40" s="19" t="s">
        <v>103</v>
      </c>
      <c r="J40" s="3">
        <v>26.7</v>
      </c>
      <c r="K40" s="1"/>
      <c r="L40" s="1"/>
      <c r="M40" s="1"/>
      <c r="N40" s="2"/>
      <c r="O40" s="2"/>
    </row>
    <row r="41" spans="1:15" ht="69" customHeight="1">
      <c r="A41" s="2"/>
      <c r="B41" s="51" t="s">
        <v>150</v>
      </c>
      <c r="C41" s="57"/>
      <c r="D41" s="58"/>
      <c r="E41" s="31">
        <v>303</v>
      </c>
      <c r="F41" s="5" t="s">
        <v>8</v>
      </c>
      <c r="G41" s="5" t="s">
        <v>12</v>
      </c>
      <c r="H41" s="19" t="s">
        <v>157</v>
      </c>
      <c r="I41" s="19"/>
      <c r="J41" s="3">
        <f>SUM(J43)</f>
        <v>1522.9</v>
      </c>
      <c r="K41" s="1"/>
      <c r="L41" s="1"/>
      <c r="M41" s="1"/>
      <c r="N41" s="2"/>
      <c r="O41" s="2"/>
    </row>
    <row r="42" spans="1:15" ht="52.5" customHeight="1">
      <c r="A42" s="2"/>
      <c r="B42" s="51" t="s">
        <v>172</v>
      </c>
      <c r="C42" s="52"/>
      <c r="D42" s="53"/>
      <c r="E42" s="31">
        <v>303</v>
      </c>
      <c r="F42" s="5" t="s">
        <v>8</v>
      </c>
      <c r="G42" s="5" t="s">
        <v>12</v>
      </c>
      <c r="H42" s="19" t="s">
        <v>157</v>
      </c>
      <c r="I42" s="19" t="s">
        <v>174</v>
      </c>
      <c r="J42" s="3">
        <f>SUM(J43)</f>
        <v>1522.9</v>
      </c>
      <c r="K42" s="1"/>
      <c r="L42" s="1"/>
      <c r="M42" s="1"/>
      <c r="N42" s="2"/>
      <c r="O42" s="2"/>
    </row>
    <row r="43" spans="1:15" ht="26.25" customHeight="1">
      <c r="A43" s="2"/>
      <c r="B43" s="51" t="s">
        <v>165</v>
      </c>
      <c r="C43" s="57"/>
      <c r="D43" s="58"/>
      <c r="E43" s="31">
        <v>303</v>
      </c>
      <c r="F43" s="5" t="s">
        <v>8</v>
      </c>
      <c r="G43" s="5" t="s">
        <v>12</v>
      </c>
      <c r="H43" s="19" t="s">
        <v>157</v>
      </c>
      <c r="I43" s="19" t="s">
        <v>103</v>
      </c>
      <c r="J43" s="3">
        <v>1522.9</v>
      </c>
      <c r="K43" s="1"/>
      <c r="L43" s="1"/>
      <c r="M43" s="1"/>
      <c r="N43" s="2"/>
      <c r="O43" s="2"/>
    </row>
    <row r="44" spans="1:15" ht="27.75" customHeight="1">
      <c r="A44" s="2"/>
      <c r="B44" s="48" t="s">
        <v>82</v>
      </c>
      <c r="C44" s="49"/>
      <c r="D44" s="50"/>
      <c r="E44" s="31">
        <v>303</v>
      </c>
      <c r="F44" s="5" t="s">
        <v>8</v>
      </c>
      <c r="G44" s="5" t="s">
        <v>12</v>
      </c>
      <c r="H44" s="5" t="s">
        <v>117</v>
      </c>
      <c r="I44" s="5"/>
      <c r="J44" s="3">
        <v>62.5</v>
      </c>
      <c r="K44" s="1"/>
      <c r="L44" s="1"/>
      <c r="M44" s="1"/>
      <c r="N44" s="2"/>
      <c r="O44" s="2"/>
    </row>
    <row r="45" spans="1:15" ht="55.5" customHeight="1">
      <c r="A45" s="2"/>
      <c r="B45" s="51" t="s">
        <v>83</v>
      </c>
      <c r="C45" s="57"/>
      <c r="D45" s="58"/>
      <c r="E45" s="31">
        <v>303</v>
      </c>
      <c r="F45" s="5" t="s">
        <v>8</v>
      </c>
      <c r="G45" s="5" t="s">
        <v>12</v>
      </c>
      <c r="H45" s="19" t="s">
        <v>116</v>
      </c>
      <c r="I45" s="19"/>
      <c r="J45" s="3">
        <f>SUM(J46)</f>
        <v>62.5</v>
      </c>
      <c r="K45" s="1"/>
      <c r="L45" s="1"/>
      <c r="M45" s="1"/>
      <c r="N45" s="2"/>
      <c r="O45" s="2"/>
    </row>
    <row r="46" spans="1:15" ht="30" customHeight="1">
      <c r="A46" s="2"/>
      <c r="B46" s="51" t="s">
        <v>16</v>
      </c>
      <c r="C46" s="57"/>
      <c r="D46" s="58"/>
      <c r="E46" s="31">
        <v>303</v>
      </c>
      <c r="F46" s="5" t="s">
        <v>8</v>
      </c>
      <c r="G46" s="5" t="s">
        <v>12</v>
      </c>
      <c r="H46" s="19" t="s">
        <v>115</v>
      </c>
      <c r="I46" s="19"/>
      <c r="J46" s="3">
        <f>SUM(J48)</f>
        <v>62.5</v>
      </c>
      <c r="K46" s="1"/>
      <c r="L46" s="1"/>
      <c r="M46" s="1"/>
      <c r="N46" s="2"/>
      <c r="O46" s="2"/>
    </row>
    <row r="47" spans="1:15" ht="30" customHeight="1">
      <c r="A47" s="2"/>
      <c r="B47" s="51" t="s">
        <v>171</v>
      </c>
      <c r="C47" s="52"/>
      <c r="D47" s="53"/>
      <c r="E47" s="31">
        <v>303</v>
      </c>
      <c r="F47" s="5" t="s">
        <v>8</v>
      </c>
      <c r="G47" s="5" t="s">
        <v>12</v>
      </c>
      <c r="H47" s="19" t="s">
        <v>115</v>
      </c>
      <c r="I47" s="19" t="s">
        <v>15</v>
      </c>
      <c r="J47" s="3">
        <v>62.5</v>
      </c>
      <c r="K47" s="1"/>
      <c r="L47" s="1"/>
      <c r="M47" s="1"/>
      <c r="N47" s="2"/>
      <c r="O47" s="2"/>
    </row>
    <row r="48" spans="1:15" ht="27.75" customHeight="1">
      <c r="A48" s="2"/>
      <c r="B48" s="51" t="s">
        <v>124</v>
      </c>
      <c r="C48" s="57"/>
      <c r="D48" s="58"/>
      <c r="E48" s="31">
        <v>303</v>
      </c>
      <c r="F48" s="5" t="s">
        <v>8</v>
      </c>
      <c r="G48" s="5" t="s">
        <v>12</v>
      </c>
      <c r="H48" s="19" t="s">
        <v>115</v>
      </c>
      <c r="I48" s="19" t="s">
        <v>104</v>
      </c>
      <c r="J48" s="3">
        <v>62.5</v>
      </c>
      <c r="K48" s="1"/>
      <c r="L48" s="1"/>
      <c r="M48" s="1"/>
      <c r="N48" s="2"/>
      <c r="O48" s="2"/>
    </row>
    <row r="49" spans="1:15" ht="42" customHeight="1">
      <c r="A49" s="2"/>
      <c r="B49" s="74" t="s">
        <v>18</v>
      </c>
      <c r="C49" s="75"/>
      <c r="D49" s="76"/>
      <c r="E49" s="32">
        <v>303</v>
      </c>
      <c r="F49" s="34" t="s">
        <v>8</v>
      </c>
      <c r="G49" s="34" t="s">
        <v>19</v>
      </c>
      <c r="H49" s="34"/>
      <c r="I49" s="34"/>
      <c r="J49" s="7">
        <f>SUM(J50)</f>
        <v>44</v>
      </c>
      <c r="K49" s="1"/>
      <c r="L49" s="1"/>
      <c r="M49" s="1"/>
      <c r="N49" s="2"/>
      <c r="O49" s="2"/>
    </row>
    <row r="50" spans="1:15" ht="27" customHeight="1">
      <c r="A50" s="2"/>
      <c r="B50" s="84" t="s">
        <v>100</v>
      </c>
      <c r="C50" s="85"/>
      <c r="D50" s="86"/>
      <c r="E50" s="31">
        <v>303</v>
      </c>
      <c r="F50" s="5" t="s">
        <v>8</v>
      </c>
      <c r="G50" s="5" t="s">
        <v>19</v>
      </c>
      <c r="H50" s="5" t="s">
        <v>120</v>
      </c>
      <c r="I50" s="5"/>
      <c r="J50" s="3">
        <f>SUM(J51)</f>
        <v>44</v>
      </c>
      <c r="K50" s="1"/>
      <c r="L50" s="1"/>
      <c r="M50" s="1"/>
      <c r="N50" s="2"/>
      <c r="O50" s="2"/>
    </row>
    <row r="51" spans="1:15" ht="43.5" customHeight="1">
      <c r="A51" s="2"/>
      <c r="B51" s="54" t="s">
        <v>183</v>
      </c>
      <c r="C51" s="55"/>
      <c r="D51" s="56"/>
      <c r="E51" s="31">
        <v>303</v>
      </c>
      <c r="F51" s="5" t="s">
        <v>8</v>
      </c>
      <c r="G51" s="5" t="s">
        <v>19</v>
      </c>
      <c r="H51" s="19" t="s">
        <v>119</v>
      </c>
      <c r="I51" s="19"/>
      <c r="J51" s="3">
        <f>SUM(J52)</f>
        <v>44</v>
      </c>
      <c r="K51" s="1"/>
      <c r="L51" s="1"/>
      <c r="M51" s="1"/>
      <c r="N51" s="2"/>
      <c r="O51" s="2"/>
    </row>
    <row r="52" spans="1:15" ht="52.5" customHeight="1">
      <c r="A52" s="2"/>
      <c r="B52" s="51" t="s">
        <v>17</v>
      </c>
      <c r="C52" s="57"/>
      <c r="D52" s="58"/>
      <c r="E52" s="31">
        <v>303</v>
      </c>
      <c r="F52" s="5" t="s">
        <v>8</v>
      </c>
      <c r="G52" s="5" t="s">
        <v>19</v>
      </c>
      <c r="H52" s="19" t="s">
        <v>118</v>
      </c>
      <c r="I52" s="19"/>
      <c r="J52" s="3">
        <f>SUM(J54)</f>
        <v>44</v>
      </c>
      <c r="K52" s="1"/>
      <c r="L52" s="1"/>
      <c r="M52" s="1"/>
      <c r="N52" s="2"/>
      <c r="O52" s="2"/>
    </row>
    <row r="53" spans="1:15" ht="27.75" customHeight="1">
      <c r="A53" s="2"/>
      <c r="B53" s="51" t="s">
        <v>177</v>
      </c>
      <c r="C53" s="52"/>
      <c r="D53" s="53"/>
      <c r="E53" s="31">
        <v>303</v>
      </c>
      <c r="F53" s="5" t="s">
        <v>8</v>
      </c>
      <c r="G53" s="5" t="s">
        <v>19</v>
      </c>
      <c r="H53" s="19" t="s">
        <v>118</v>
      </c>
      <c r="I53" s="19" t="s">
        <v>178</v>
      </c>
      <c r="J53" s="3">
        <v>44</v>
      </c>
      <c r="K53" s="1"/>
      <c r="L53" s="1"/>
      <c r="M53" s="1"/>
      <c r="N53" s="2"/>
      <c r="O53" s="2"/>
    </row>
    <row r="54" spans="1:15" ht="21.75" customHeight="1">
      <c r="A54" s="2"/>
      <c r="B54" s="48" t="s">
        <v>108</v>
      </c>
      <c r="C54" s="49"/>
      <c r="D54" s="50"/>
      <c r="E54" s="31">
        <v>303</v>
      </c>
      <c r="F54" s="5" t="s">
        <v>8</v>
      </c>
      <c r="G54" s="5" t="s">
        <v>19</v>
      </c>
      <c r="H54" s="19" t="s">
        <v>118</v>
      </c>
      <c r="I54" s="19" t="s">
        <v>109</v>
      </c>
      <c r="J54" s="3">
        <v>44</v>
      </c>
      <c r="K54" s="1"/>
      <c r="L54" s="1"/>
      <c r="M54" s="1"/>
      <c r="N54" s="2"/>
      <c r="O54" s="2"/>
    </row>
    <row r="55" spans="1:15" ht="17.25" customHeight="1" hidden="1">
      <c r="A55" s="2"/>
      <c r="B55" s="88" t="s">
        <v>20</v>
      </c>
      <c r="C55" s="89"/>
      <c r="D55" s="90"/>
      <c r="E55" s="31">
        <v>303</v>
      </c>
      <c r="F55" s="5" t="s">
        <v>8</v>
      </c>
      <c r="G55" s="5" t="s">
        <v>21</v>
      </c>
      <c r="H55" s="19" t="s">
        <v>22</v>
      </c>
      <c r="I55" s="34"/>
      <c r="J55" s="7">
        <f>SUM(J56+J58)</f>
        <v>0</v>
      </c>
      <c r="K55" s="1"/>
      <c r="L55" s="1"/>
      <c r="M55" s="1"/>
      <c r="N55" s="2"/>
      <c r="O55" s="2"/>
    </row>
    <row r="56" spans="1:15" ht="13.5" hidden="1">
      <c r="A56" s="2"/>
      <c r="B56" s="91" t="s">
        <v>23</v>
      </c>
      <c r="C56" s="92"/>
      <c r="D56" s="93"/>
      <c r="E56" s="31">
        <v>303</v>
      </c>
      <c r="F56" s="5" t="s">
        <v>8</v>
      </c>
      <c r="G56" s="5" t="s">
        <v>21</v>
      </c>
      <c r="H56" s="19" t="s">
        <v>24</v>
      </c>
      <c r="I56" s="34"/>
      <c r="J56" s="7">
        <f>SUM(J57)</f>
        <v>0</v>
      </c>
      <c r="K56" s="1"/>
      <c r="L56" s="1"/>
      <c r="M56" s="1"/>
      <c r="N56" s="2"/>
      <c r="O56" s="2"/>
    </row>
    <row r="57" spans="1:15" ht="12.75" hidden="1">
      <c r="A57" s="2"/>
      <c r="B57" s="54" t="s">
        <v>25</v>
      </c>
      <c r="C57" s="55"/>
      <c r="D57" s="56"/>
      <c r="E57" s="31">
        <v>303</v>
      </c>
      <c r="F57" s="5" t="s">
        <v>8</v>
      </c>
      <c r="G57" s="5" t="s">
        <v>21</v>
      </c>
      <c r="H57" s="19" t="s">
        <v>24</v>
      </c>
      <c r="I57" s="5" t="s">
        <v>26</v>
      </c>
      <c r="J57" s="6">
        <v>0</v>
      </c>
      <c r="K57" s="1"/>
      <c r="L57" s="1"/>
      <c r="M57" s="1"/>
      <c r="N57" s="2"/>
      <c r="O57" s="2"/>
    </row>
    <row r="58" spans="1:15" ht="12.75" hidden="1">
      <c r="A58" s="2"/>
      <c r="B58" s="94" t="s">
        <v>27</v>
      </c>
      <c r="C58" s="95"/>
      <c r="D58" s="96"/>
      <c r="E58" s="31">
        <v>303</v>
      </c>
      <c r="F58" s="5" t="s">
        <v>8</v>
      </c>
      <c r="G58" s="5" t="s">
        <v>21</v>
      </c>
      <c r="H58" s="19" t="s">
        <v>28</v>
      </c>
      <c r="I58" s="19"/>
      <c r="J58" s="6">
        <f>SUM(J59)</f>
        <v>0</v>
      </c>
      <c r="K58" s="1"/>
      <c r="L58" s="1"/>
      <c r="M58" s="1"/>
      <c r="N58" s="2"/>
      <c r="O58" s="2"/>
    </row>
    <row r="59" spans="1:15" ht="12.75" hidden="1">
      <c r="A59" s="2"/>
      <c r="B59" s="51" t="s">
        <v>29</v>
      </c>
      <c r="C59" s="57"/>
      <c r="D59" s="58"/>
      <c r="E59" s="31">
        <v>303</v>
      </c>
      <c r="F59" s="5" t="s">
        <v>8</v>
      </c>
      <c r="G59" s="5" t="s">
        <v>21</v>
      </c>
      <c r="H59" s="19" t="s">
        <v>28</v>
      </c>
      <c r="I59" s="19" t="s">
        <v>26</v>
      </c>
      <c r="J59" s="6"/>
      <c r="K59" s="1"/>
      <c r="L59" s="1"/>
      <c r="M59" s="1"/>
      <c r="N59" s="2"/>
      <c r="O59" s="2"/>
    </row>
    <row r="60" spans="1:15" ht="12.75" hidden="1">
      <c r="A60" s="2"/>
      <c r="B60" s="94" t="s">
        <v>27</v>
      </c>
      <c r="C60" s="95"/>
      <c r="D60" s="96"/>
      <c r="E60" s="31"/>
      <c r="F60" s="5"/>
      <c r="G60" s="5"/>
      <c r="H60" s="19"/>
      <c r="I60" s="19"/>
      <c r="J60" s="6"/>
      <c r="K60" s="1"/>
      <c r="L60" s="1"/>
      <c r="M60" s="1"/>
      <c r="N60" s="2"/>
      <c r="O60" s="2"/>
    </row>
    <row r="61" spans="1:15" ht="27.75" customHeight="1" hidden="1">
      <c r="A61" s="2"/>
      <c r="B61" s="64" t="s">
        <v>36</v>
      </c>
      <c r="C61" s="65"/>
      <c r="D61" s="66"/>
      <c r="E61" s="39">
        <v>303</v>
      </c>
      <c r="F61" s="33" t="s">
        <v>32</v>
      </c>
      <c r="G61" s="34" t="s">
        <v>9</v>
      </c>
      <c r="H61" s="5"/>
      <c r="I61" s="5"/>
      <c r="J61" s="8">
        <f>J65+J62</f>
        <v>0</v>
      </c>
      <c r="K61" s="1"/>
      <c r="L61" s="1"/>
      <c r="M61" s="1"/>
      <c r="N61" s="2"/>
      <c r="O61" s="2"/>
    </row>
    <row r="62" spans="1:15" ht="25.5" customHeight="1" hidden="1">
      <c r="A62" s="2"/>
      <c r="B62" s="77"/>
      <c r="C62" s="78"/>
      <c r="D62" s="79"/>
      <c r="E62" s="31">
        <v>303</v>
      </c>
      <c r="F62" s="5" t="s">
        <v>32</v>
      </c>
      <c r="G62" s="5" t="s">
        <v>37</v>
      </c>
      <c r="H62" s="5"/>
      <c r="I62" s="5"/>
      <c r="J62" s="6">
        <f>SUM(J63)</f>
        <v>0</v>
      </c>
      <c r="K62" s="1"/>
      <c r="L62" s="1"/>
      <c r="M62" s="1"/>
      <c r="N62" s="2"/>
      <c r="O62" s="2"/>
    </row>
    <row r="63" spans="1:15" ht="25.5" customHeight="1" hidden="1">
      <c r="A63" s="2"/>
      <c r="B63" s="54" t="s">
        <v>38</v>
      </c>
      <c r="C63" s="55"/>
      <c r="D63" s="56"/>
      <c r="E63" s="31">
        <v>303</v>
      </c>
      <c r="F63" s="5" t="s">
        <v>32</v>
      </c>
      <c r="G63" s="5" t="s">
        <v>37</v>
      </c>
      <c r="H63" s="5" t="s">
        <v>39</v>
      </c>
      <c r="I63" s="5"/>
      <c r="J63" s="6">
        <f>SUM(J64)</f>
        <v>0</v>
      </c>
      <c r="K63" s="1"/>
      <c r="L63" s="1"/>
      <c r="M63" s="1"/>
      <c r="N63" s="2"/>
      <c r="O63" s="2"/>
    </row>
    <row r="64" spans="1:15" ht="25.5" customHeight="1" hidden="1">
      <c r="A64" s="2"/>
      <c r="B64" s="54" t="s">
        <v>40</v>
      </c>
      <c r="C64" s="55"/>
      <c r="D64" s="56"/>
      <c r="E64" s="31">
        <v>303</v>
      </c>
      <c r="F64" s="5" t="s">
        <v>32</v>
      </c>
      <c r="G64" s="5" t="s">
        <v>37</v>
      </c>
      <c r="H64" s="5" t="s">
        <v>39</v>
      </c>
      <c r="I64" s="5" t="s">
        <v>41</v>
      </c>
      <c r="J64" s="6">
        <v>0</v>
      </c>
      <c r="K64" s="1"/>
      <c r="L64" s="1"/>
      <c r="M64" s="1"/>
      <c r="N64" s="2"/>
      <c r="O64" s="2"/>
    </row>
    <row r="65" spans="1:15" ht="25.5" customHeight="1" hidden="1">
      <c r="A65" s="2"/>
      <c r="B65" s="54" t="s">
        <v>42</v>
      </c>
      <c r="C65" s="55"/>
      <c r="D65" s="56"/>
      <c r="E65" s="32">
        <v>303</v>
      </c>
      <c r="F65" s="34" t="s">
        <v>32</v>
      </c>
      <c r="G65" s="34" t="s">
        <v>43</v>
      </c>
      <c r="H65" s="87"/>
      <c r="I65" s="87"/>
      <c r="J65" s="7">
        <f>J66+J69</f>
        <v>0</v>
      </c>
      <c r="K65" s="1"/>
      <c r="L65" s="1"/>
      <c r="M65" s="1"/>
      <c r="N65" s="2"/>
      <c r="O65" s="2"/>
    </row>
    <row r="66" spans="1:15" ht="17.25" customHeight="1" hidden="1">
      <c r="A66" s="2"/>
      <c r="B66" s="64" t="s">
        <v>44</v>
      </c>
      <c r="C66" s="65"/>
      <c r="D66" s="66"/>
      <c r="E66" s="31">
        <v>303</v>
      </c>
      <c r="F66" s="5" t="s">
        <v>32</v>
      </c>
      <c r="G66" s="5" t="s">
        <v>43</v>
      </c>
      <c r="H66" s="19" t="s">
        <v>45</v>
      </c>
      <c r="I66" s="19"/>
      <c r="J66" s="3">
        <f>J67</f>
        <v>0</v>
      </c>
      <c r="K66" s="1"/>
      <c r="L66" s="1"/>
      <c r="M66" s="1"/>
      <c r="N66" s="2"/>
      <c r="O66" s="2"/>
    </row>
    <row r="67" spans="1:15" ht="17.25" customHeight="1" hidden="1">
      <c r="A67" s="2"/>
      <c r="B67" s="54" t="s">
        <v>46</v>
      </c>
      <c r="C67" s="55"/>
      <c r="D67" s="56"/>
      <c r="E67" s="31">
        <v>303</v>
      </c>
      <c r="F67" s="5" t="s">
        <v>32</v>
      </c>
      <c r="G67" s="5" t="s">
        <v>43</v>
      </c>
      <c r="H67" s="19" t="s">
        <v>47</v>
      </c>
      <c r="I67" s="19"/>
      <c r="J67" s="3">
        <f>J68</f>
        <v>0</v>
      </c>
      <c r="K67" s="1"/>
      <c r="L67" s="1"/>
      <c r="M67" s="1"/>
      <c r="N67" s="2"/>
      <c r="O67" s="2"/>
    </row>
    <row r="68" spans="1:15" ht="17.25" customHeight="1" hidden="1">
      <c r="A68" s="2"/>
      <c r="B68" s="54" t="s">
        <v>48</v>
      </c>
      <c r="C68" s="55"/>
      <c r="D68" s="56"/>
      <c r="E68" s="31">
        <v>303</v>
      </c>
      <c r="F68" s="5" t="s">
        <v>32</v>
      </c>
      <c r="G68" s="5" t="s">
        <v>43</v>
      </c>
      <c r="H68" s="19" t="s">
        <v>47</v>
      </c>
      <c r="I68" s="19" t="s">
        <v>41</v>
      </c>
      <c r="J68" s="6"/>
      <c r="K68" s="1"/>
      <c r="L68" s="1"/>
      <c r="M68" s="1"/>
      <c r="N68" s="2"/>
      <c r="O68" s="2"/>
    </row>
    <row r="69" spans="1:15" ht="28.5" customHeight="1" hidden="1">
      <c r="A69" s="2"/>
      <c r="B69" s="54" t="s">
        <v>42</v>
      </c>
      <c r="C69" s="55"/>
      <c r="D69" s="56"/>
      <c r="E69" s="31">
        <v>303</v>
      </c>
      <c r="F69" s="5" t="s">
        <v>32</v>
      </c>
      <c r="G69" s="5" t="s">
        <v>43</v>
      </c>
      <c r="H69" s="19" t="s">
        <v>49</v>
      </c>
      <c r="I69" s="19"/>
      <c r="J69" s="6">
        <f>SUM(J70)</f>
        <v>0</v>
      </c>
      <c r="K69" s="1"/>
      <c r="L69" s="1"/>
      <c r="M69" s="1"/>
      <c r="N69" s="2"/>
      <c r="O69" s="2"/>
    </row>
    <row r="70" spans="1:15" ht="27.75" customHeight="1" hidden="1">
      <c r="A70" s="2"/>
      <c r="B70" s="54" t="s">
        <v>50</v>
      </c>
      <c r="C70" s="55"/>
      <c r="D70" s="56"/>
      <c r="E70" s="31">
        <v>303</v>
      </c>
      <c r="F70" s="5" t="s">
        <v>32</v>
      </c>
      <c r="G70" s="5" t="s">
        <v>43</v>
      </c>
      <c r="H70" s="19" t="s">
        <v>51</v>
      </c>
      <c r="I70" s="19"/>
      <c r="J70" s="3">
        <f>J71</f>
        <v>0</v>
      </c>
      <c r="K70" s="1"/>
      <c r="L70" s="1"/>
      <c r="M70" s="1"/>
      <c r="N70" s="2"/>
      <c r="O70" s="2"/>
    </row>
    <row r="71" spans="1:15" ht="27.75" customHeight="1" hidden="1">
      <c r="A71" s="2"/>
      <c r="B71" s="54" t="s">
        <v>52</v>
      </c>
      <c r="C71" s="55"/>
      <c r="D71" s="56"/>
      <c r="E71" s="31">
        <v>303</v>
      </c>
      <c r="F71" s="5" t="s">
        <v>32</v>
      </c>
      <c r="G71" s="5" t="s">
        <v>43</v>
      </c>
      <c r="H71" s="19" t="s">
        <v>51</v>
      </c>
      <c r="I71" s="19" t="s">
        <v>41</v>
      </c>
      <c r="J71" s="6"/>
      <c r="K71" s="1"/>
      <c r="L71" s="1"/>
      <c r="M71" s="1"/>
      <c r="N71" s="2"/>
      <c r="O71" s="2"/>
    </row>
    <row r="72" spans="1:15" s="26" customFormat="1" ht="21" customHeight="1">
      <c r="A72" s="17"/>
      <c r="B72" s="64" t="s">
        <v>84</v>
      </c>
      <c r="C72" s="65"/>
      <c r="D72" s="66"/>
      <c r="E72" s="32">
        <v>303</v>
      </c>
      <c r="F72" s="34" t="s">
        <v>8</v>
      </c>
      <c r="G72" s="34" t="s">
        <v>85</v>
      </c>
      <c r="H72" s="34"/>
      <c r="I72" s="34"/>
      <c r="J72" s="7">
        <f>J73</f>
        <v>50</v>
      </c>
      <c r="K72" s="18"/>
      <c r="L72" s="18"/>
      <c r="M72" s="18"/>
      <c r="N72" s="17"/>
      <c r="O72" s="17"/>
    </row>
    <row r="73" spans="1:15" ht="18" customHeight="1">
      <c r="A73" s="2"/>
      <c r="B73" s="54" t="s">
        <v>84</v>
      </c>
      <c r="C73" s="55"/>
      <c r="D73" s="56"/>
      <c r="E73" s="31">
        <v>303</v>
      </c>
      <c r="F73" s="5" t="s">
        <v>8</v>
      </c>
      <c r="G73" s="5" t="s">
        <v>85</v>
      </c>
      <c r="H73" s="19" t="s">
        <v>123</v>
      </c>
      <c r="I73" s="19"/>
      <c r="J73" s="6">
        <f>J74</f>
        <v>50</v>
      </c>
      <c r="K73" s="1"/>
      <c r="L73" s="1"/>
      <c r="M73" s="1"/>
      <c r="N73" s="2"/>
      <c r="O73" s="2"/>
    </row>
    <row r="74" spans="1:15" ht="27" customHeight="1">
      <c r="A74" s="2"/>
      <c r="B74" s="54" t="s">
        <v>99</v>
      </c>
      <c r="C74" s="55"/>
      <c r="D74" s="56"/>
      <c r="E74" s="31">
        <v>303</v>
      </c>
      <c r="F74" s="5" t="s">
        <v>8</v>
      </c>
      <c r="G74" s="5" t="s">
        <v>85</v>
      </c>
      <c r="H74" s="19" t="s">
        <v>122</v>
      </c>
      <c r="I74" s="19"/>
      <c r="J74" s="6">
        <f>J75</f>
        <v>50</v>
      </c>
      <c r="K74" s="1"/>
      <c r="L74" s="1"/>
      <c r="M74" s="1"/>
      <c r="N74" s="2"/>
      <c r="O74" s="2"/>
    </row>
    <row r="75" spans="1:15" ht="31.5" customHeight="1">
      <c r="A75" s="2"/>
      <c r="B75" s="54" t="s">
        <v>99</v>
      </c>
      <c r="C75" s="55"/>
      <c r="D75" s="56"/>
      <c r="E75" s="31">
        <v>303</v>
      </c>
      <c r="F75" s="5" t="s">
        <v>8</v>
      </c>
      <c r="G75" s="5" t="s">
        <v>85</v>
      </c>
      <c r="H75" s="19" t="s">
        <v>121</v>
      </c>
      <c r="I75" s="19"/>
      <c r="J75" s="6">
        <f>J77</f>
        <v>50</v>
      </c>
      <c r="K75" s="1"/>
      <c r="L75" s="1"/>
      <c r="M75" s="1"/>
      <c r="N75" s="2"/>
      <c r="O75" s="2"/>
    </row>
    <row r="76" spans="1:15" ht="31.5" customHeight="1">
      <c r="A76" s="2"/>
      <c r="B76" s="54" t="s">
        <v>175</v>
      </c>
      <c r="C76" s="62"/>
      <c r="D76" s="63"/>
      <c r="E76" s="31">
        <v>303</v>
      </c>
      <c r="F76" s="5" t="s">
        <v>8</v>
      </c>
      <c r="G76" s="5" t="s">
        <v>85</v>
      </c>
      <c r="H76" s="19" t="s">
        <v>121</v>
      </c>
      <c r="I76" s="19" t="s">
        <v>176</v>
      </c>
      <c r="J76" s="6">
        <v>50</v>
      </c>
      <c r="K76" s="1"/>
      <c r="L76" s="1"/>
      <c r="M76" s="1"/>
      <c r="N76" s="2"/>
      <c r="O76" s="2"/>
    </row>
    <row r="77" spans="1:15" ht="21" customHeight="1">
      <c r="A77" s="2"/>
      <c r="B77" s="54" t="s">
        <v>110</v>
      </c>
      <c r="C77" s="55"/>
      <c r="D77" s="56"/>
      <c r="E77" s="31">
        <v>303</v>
      </c>
      <c r="F77" s="5" t="s">
        <v>8</v>
      </c>
      <c r="G77" s="5" t="s">
        <v>85</v>
      </c>
      <c r="H77" s="19" t="s">
        <v>121</v>
      </c>
      <c r="I77" s="19" t="s">
        <v>106</v>
      </c>
      <c r="J77" s="6">
        <v>50</v>
      </c>
      <c r="K77" s="1"/>
      <c r="L77" s="1"/>
      <c r="M77" s="1"/>
      <c r="N77" s="2"/>
      <c r="O77" s="2"/>
    </row>
    <row r="78" spans="1:15" s="26" customFormat="1" ht="32.25" customHeight="1">
      <c r="A78" s="17"/>
      <c r="B78" s="64" t="s">
        <v>20</v>
      </c>
      <c r="C78" s="65"/>
      <c r="D78" s="66"/>
      <c r="E78" s="32">
        <v>303</v>
      </c>
      <c r="F78" s="34" t="s">
        <v>8</v>
      </c>
      <c r="G78" s="34" t="s">
        <v>21</v>
      </c>
      <c r="H78" s="34"/>
      <c r="I78" s="34"/>
      <c r="J78" s="7">
        <f>SUM(J79)</f>
        <v>269.9</v>
      </c>
      <c r="K78" s="18"/>
      <c r="L78" s="18"/>
      <c r="M78" s="18"/>
      <c r="N78" s="17"/>
      <c r="O78" s="17"/>
    </row>
    <row r="79" spans="1:15" ht="29.25" customHeight="1">
      <c r="A79" s="2"/>
      <c r="B79" s="51" t="s">
        <v>188</v>
      </c>
      <c r="C79" s="57"/>
      <c r="D79" s="58"/>
      <c r="E79" s="31">
        <v>303</v>
      </c>
      <c r="F79" s="5" t="s">
        <v>8</v>
      </c>
      <c r="G79" s="5" t="s">
        <v>21</v>
      </c>
      <c r="H79" s="19" t="s">
        <v>190</v>
      </c>
      <c r="I79" s="19"/>
      <c r="J79" s="3">
        <f>SUM(J80+J85)</f>
        <v>269.9</v>
      </c>
      <c r="K79" s="1"/>
      <c r="L79" s="1"/>
      <c r="M79" s="1"/>
      <c r="N79" s="2"/>
      <c r="O79" s="2"/>
    </row>
    <row r="80" spans="1:15" ht="30.75" customHeight="1">
      <c r="A80" s="2"/>
      <c r="B80" s="51" t="s">
        <v>189</v>
      </c>
      <c r="C80" s="52"/>
      <c r="D80" s="53"/>
      <c r="E80" s="31">
        <v>303</v>
      </c>
      <c r="F80" s="5" t="s">
        <v>8</v>
      </c>
      <c r="G80" s="5" t="s">
        <v>21</v>
      </c>
      <c r="H80" s="19" t="s">
        <v>191</v>
      </c>
      <c r="I80" s="19"/>
      <c r="J80" s="3">
        <f>SUM(J81+J83)</f>
        <v>191.6</v>
      </c>
      <c r="K80" s="1"/>
      <c r="L80" s="1"/>
      <c r="M80" s="1"/>
      <c r="N80" s="2"/>
      <c r="O80" s="2"/>
    </row>
    <row r="81" spans="1:15" ht="30.75" customHeight="1">
      <c r="A81" s="2"/>
      <c r="B81" s="51" t="s">
        <v>171</v>
      </c>
      <c r="C81" s="52"/>
      <c r="D81" s="53"/>
      <c r="E81" s="31">
        <v>303</v>
      </c>
      <c r="F81" s="5" t="s">
        <v>8</v>
      </c>
      <c r="G81" s="5" t="s">
        <v>21</v>
      </c>
      <c r="H81" s="19" t="s">
        <v>191</v>
      </c>
      <c r="I81" s="19" t="s">
        <v>15</v>
      </c>
      <c r="J81" s="3">
        <v>41</v>
      </c>
      <c r="K81" s="1"/>
      <c r="L81" s="1"/>
      <c r="M81" s="1"/>
      <c r="N81" s="2"/>
      <c r="O81" s="2"/>
    </row>
    <row r="82" spans="1:15" ht="30" customHeight="1">
      <c r="A82" s="2"/>
      <c r="B82" s="51" t="s">
        <v>124</v>
      </c>
      <c r="C82" s="57"/>
      <c r="D82" s="58"/>
      <c r="E82" s="31">
        <v>303</v>
      </c>
      <c r="F82" s="5" t="s">
        <v>8</v>
      </c>
      <c r="G82" s="5" t="s">
        <v>21</v>
      </c>
      <c r="H82" s="19" t="s">
        <v>191</v>
      </c>
      <c r="I82" s="19" t="s">
        <v>104</v>
      </c>
      <c r="J82" s="3">
        <v>41</v>
      </c>
      <c r="K82" s="1"/>
      <c r="L82" s="1"/>
      <c r="M82" s="1"/>
      <c r="N82" s="2"/>
      <c r="O82" s="2"/>
    </row>
    <row r="83" spans="1:15" ht="30" customHeight="1">
      <c r="A83" s="2"/>
      <c r="B83" s="51" t="s">
        <v>175</v>
      </c>
      <c r="C83" s="52"/>
      <c r="D83" s="53"/>
      <c r="E83" s="31">
        <v>303</v>
      </c>
      <c r="F83" s="5" t="s">
        <v>8</v>
      </c>
      <c r="G83" s="5" t="s">
        <v>21</v>
      </c>
      <c r="H83" s="19" t="s">
        <v>191</v>
      </c>
      <c r="I83" s="19" t="s">
        <v>176</v>
      </c>
      <c r="J83" s="6">
        <v>150.6</v>
      </c>
      <c r="K83" s="1"/>
      <c r="L83" s="1"/>
      <c r="M83" s="1"/>
      <c r="N83" s="2"/>
      <c r="O83" s="2"/>
    </row>
    <row r="84" spans="1:15" ht="30" customHeight="1">
      <c r="A84" s="2"/>
      <c r="B84" s="51" t="s">
        <v>166</v>
      </c>
      <c r="C84" s="52"/>
      <c r="D84" s="53"/>
      <c r="E84" s="31">
        <v>303</v>
      </c>
      <c r="F84" s="5" t="s">
        <v>8</v>
      </c>
      <c r="G84" s="5" t="s">
        <v>21</v>
      </c>
      <c r="H84" s="19" t="s">
        <v>191</v>
      </c>
      <c r="I84" s="19" t="s">
        <v>105</v>
      </c>
      <c r="J84" s="6">
        <v>150.6</v>
      </c>
      <c r="K84" s="1"/>
      <c r="L84" s="1"/>
      <c r="M84" s="1"/>
      <c r="N84" s="2"/>
      <c r="O84" s="2"/>
    </row>
    <row r="85" spans="1:15" ht="30" customHeight="1">
      <c r="A85" s="2"/>
      <c r="B85" s="51" t="s">
        <v>194</v>
      </c>
      <c r="C85" s="57"/>
      <c r="D85" s="58"/>
      <c r="E85" s="31">
        <v>303</v>
      </c>
      <c r="F85" s="5" t="s">
        <v>8</v>
      </c>
      <c r="G85" s="5" t="s">
        <v>21</v>
      </c>
      <c r="H85" s="19" t="s">
        <v>195</v>
      </c>
      <c r="I85" s="19"/>
      <c r="J85" s="6">
        <v>78.3</v>
      </c>
      <c r="K85" s="1"/>
      <c r="L85" s="1"/>
      <c r="M85" s="1"/>
      <c r="N85" s="2"/>
      <c r="O85" s="2"/>
    </row>
    <row r="86" spans="1:15" ht="30" customHeight="1">
      <c r="A86" s="2"/>
      <c r="B86" s="54" t="s">
        <v>175</v>
      </c>
      <c r="C86" s="62"/>
      <c r="D86" s="63"/>
      <c r="E86" s="31">
        <v>303</v>
      </c>
      <c r="F86" s="5" t="s">
        <v>8</v>
      </c>
      <c r="G86" s="5" t="s">
        <v>21</v>
      </c>
      <c r="H86" s="19" t="s">
        <v>195</v>
      </c>
      <c r="I86" s="19" t="s">
        <v>176</v>
      </c>
      <c r="J86" s="6">
        <v>78.3</v>
      </c>
      <c r="K86" s="1"/>
      <c r="L86" s="1"/>
      <c r="M86" s="1"/>
      <c r="N86" s="2"/>
      <c r="O86" s="2"/>
    </row>
    <row r="87" spans="1:15" ht="30" customHeight="1">
      <c r="A87" s="2"/>
      <c r="B87" s="54" t="s">
        <v>110</v>
      </c>
      <c r="C87" s="55"/>
      <c r="D87" s="56"/>
      <c r="E87" s="31">
        <v>303</v>
      </c>
      <c r="F87" s="5" t="s">
        <v>8</v>
      </c>
      <c r="G87" s="5" t="s">
        <v>21</v>
      </c>
      <c r="H87" s="19" t="s">
        <v>195</v>
      </c>
      <c r="I87" s="19" t="s">
        <v>106</v>
      </c>
      <c r="J87" s="6">
        <v>78.3</v>
      </c>
      <c r="K87" s="1"/>
      <c r="L87" s="1"/>
      <c r="M87" s="1"/>
      <c r="N87" s="2"/>
      <c r="O87" s="2"/>
    </row>
    <row r="88" spans="1:15" ht="21" customHeight="1">
      <c r="A88" s="2"/>
      <c r="B88" s="77" t="s">
        <v>30</v>
      </c>
      <c r="C88" s="78"/>
      <c r="D88" s="79"/>
      <c r="E88" s="35">
        <v>303</v>
      </c>
      <c r="F88" s="34" t="s">
        <v>10</v>
      </c>
      <c r="G88" s="5"/>
      <c r="H88" s="19"/>
      <c r="I88" s="19"/>
      <c r="J88" s="7">
        <f>SUM(J89)</f>
        <v>281.2</v>
      </c>
      <c r="K88" s="1"/>
      <c r="L88" s="1"/>
      <c r="M88" s="1"/>
      <c r="N88" s="2"/>
      <c r="O88" s="2"/>
    </row>
    <row r="89" spans="1:15" ht="18" customHeight="1">
      <c r="A89" s="2"/>
      <c r="B89" s="64" t="s">
        <v>31</v>
      </c>
      <c r="C89" s="65"/>
      <c r="D89" s="66"/>
      <c r="E89" s="35">
        <v>303</v>
      </c>
      <c r="F89" s="34" t="s">
        <v>10</v>
      </c>
      <c r="G89" s="34" t="s">
        <v>32</v>
      </c>
      <c r="H89" s="34"/>
      <c r="I89" s="34"/>
      <c r="J89" s="7">
        <f>SUM(J92)</f>
        <v>281.2</v>
      </c>
      <c r="K89" s="1"/>
      <c r="L89" s="1"/>
      <c r="M89" s="1"/>
      <c r="N89" s="2"/>
      <c r="O89" s="2"/>
    </row>
    <row r="90" spans="1:15" ht="18" customHeight="1">
      <c r="A90" s="2"/>
      <c r="B90" s="54" t="s">
        <v>33</v>
      </c>
      <c r="C90" s="55"/>
      <c r="D90" s="56"/>
      <c r="E90" s="41">
        <v>303</v>
      </c>
      <c r="F90" s="5" t="s">
        <v>10</v>
      </c>
      <c r="G90" s="5" t="s">
        <v>32</v>
      </c>
      <c r="H90" s="5" t="s">
        <v>127</v>
      </c>
      <c r="I90" s="5"/>
      <c r="J90" s="6">
        <f>SUM(J91)</f>
        <v>281.2</v>
      </c>
      <c r="K90" s="1"/>
      <c r="L90" s="1"/>
      <c r="M90" s="1"/>
      <c r="N90" s="2"/>
      <c r="O90" s="2"/>
    </row>
    <row r="91" spans="1:15" ht="23.25" customHeight="1">
      <c r="A91" s="2"/>
      <c r="B91" s="54" t="s">
        <v>34</v>
      </c>
      <c r="C91" s="55"/>
      <c r="D91" s="56"/>
      <c r="E91" s="41">
        <v>303</v>
      </c>
      <c r="F91" s="5" t="s">
        <v>10</v>
      </c>
      <c r="G91" s="5" t="s">
        <v>32</v>
      </c>
      <c r="H91" s="19" t="s">
        <v>126</v>
      </c>
      <c r="I91" s="19"/>
      <c r="J91" s="3">
        <f>SUM(J92)</f>
        <v>281.2</v>
      </c>
      <c r="K91" s="1"/>
      <c r="L91" s="1"/>
      <c r="M91" s="1"/>
      <c r="N91" s="2"/>
      <c r="O91" s="2"/>
    </row>
    <row r="92" spans="1:15" ht="28.5" customHeight="1">
      <c r="A92" s="2"/>
      <c r="B92" s="54" t="s">
        <v>35</v>
      </c>
      <c r="C92" s="55"/>
      <c r="D92" s="56"/>
      <c r="E92" s="38">
        <v>303</v>
      </c>
      <c r="F92" s="5" t="s">
        <v>10</v>
      </c>
      <c r="G92" s="5" t="s">
        <v>32</v>
      </c>
      <c r="H92" s="19" t="s">
        <v>125</v>
      </c>
      <c r="I92" s="19"/>
      <c r="J92" s="3">
        <f>J94+J96</f>
        <v>281.2</v>
      </c>
      <c r="K92" s="1"/>
      <c r="L92" s="1"/>
      <c r="M92" s="1"/>
      <c r="N92" s="2"/>
      <c r="O92" s="2"/>
    </row>
    <row r="93" spans="1:15" ht="50.25" customHeight="1">
      <c r="A93" s="2"/>
      <c r="B93" s="54" t="s">
        <v>172</v>
      </c>
      <c r="C93" s="62"/>
      <c r="D93" s="63"/>
      <c r="E93" s="38">
        <v>303</v>
      </c>
      <c r="F93" s="5" t="s">
        <v>10</v>
      </c>
      <c r="G93" s="5" t="s">
        <v>32</v>
      </c>
      <c r="H93" s="19" t="s">
        <v>125</v>
      </c>
      <c r="I93" s="19" t="s">
        <v>174</v>
      </c>
      <c r="J93" s="3">
        <v>251.1</v>
      </c>
      <c r="K93" s="1"/>
      <c r="L93" s="1"/>
      <c r="M93" s="1"/>
      <c r="N93" s="2"/>
      <c r="O93" s="2"/>
    </row>
    <row r="94" spans="1:15" ht="26.25" customHeight="1">
      <c r="A94" s="2"/>
      <c r="B94" s="51" t="s">
        <v>163</v>
      </c>
      <c r="C94" s="57"/>
      <c r="D94" s="58"/>
      <c r="E94" s="38">
        <v>303</v>
      </c>
      <c r="F94" s="5" t="s">
        <v>10</v>
      </c>
      <c r="G94" s="5" t="s">
        <v>32</v>
      </c>
      <c r="H94" s="19" t="s">
        <v>125</v>
      </c>
      <c r="I94" s="19" t="s">
        <v>103</v>
      </c>
      <c r="J94" s="3">
        <v>251.1</v>
      </c>
      <c r="K94" s="1"/>
      <c r="L94" s="1"/>
      <c r="M94" s="1"/>
      <c r="N94" s="2"/>
      <c r="O94" s="2"/>
    </row>
    <row r="95" spans="1:15" ht="26.25" customHeight="1">
      <c r="A95" s="2"/>
      <c r="B95" s="51" t="s">
        <v>171</v>
      </c>
      <c r="C95" s="52"/>
      <c r="D95" s="53"/>
      <c r="E95" s="38">
        <v>303</v>
      </c>
      <c r="F95" s="5" t="s">
        <v>10</v>
      </c>
      <c r="G95" s="5" t="s">
        <v>32</v>
      </c>
      <c r="H95" s="19" t="s">
        <v>125</v>
      </c>
      <c r="I95" s="19" t="s">
        <v>15</v>
      </c>
      <c r="J95" s="3">
        <v>30.1</v>
      </c>
      <c r="K95" s="1"/>
      <c r="L95" s="1"/>
      <c r="M95" s="1"/>
      <c r="N95" s="2"/>
      <c r="O95" s="2"/>
    </row>
    <row r="96" spans="1:15" ht="27.75" customHeight="1">
      <c r="A96" s="2"/>
      <c r="B96" s="54" t="s">
        <v>124</v>
      </c>
      <c r="C96" s="55"/>
      <c r="D96" s="56"/>
      <c r="E96" s="38">
        <v>303</v>
      </c>
      <c r="F96" s="5" t="s">
        <v>10</v>
      </c>
      <c r="G96" s="5" t="s">
        <v>32</v>
      </c>
      <c r="H96" s="19" t="s">
        <v>125</v>
      </c>
      <c r="I96" s="19" t="s">
        <v>104</v>
      </c>
      <c r="J96" s="3">
        <v>30.1</v>
      </c>
      <c r="K96" s="1"/>
      <c r="L96" s="1"/>
      <c r="M96" s="1"/>
      <c r="N96" s="2"/>
      <c r="O96" s="2"/>
    </row>
    <row r="97" spans="1:15" ht="27.75" customHeight="1">
      <c r="A97" s="2"/>
      <c r="B97" s="64" t="s">
        <v>36</v>
      </c>
      <c r="C97" s="128"/>
      <c r="D97" s="129"/>
      <c r="E97" s="43">
        <v>303</v>
      </c>
      <c r="F97" s="34" t="s">
        <v>32</v>
      </c>
      <c r="G97" s="5"/>
      <c r="H97" s="19"/>
      <c r="I97" s="19"/>
      <c r="J97" s="7">
        <f>SUM(J98)</f>
        <v>380</v>
      </c>
      <c r="K97" s="1"/>
      <c r="L97" s="1"/>
      <c r="M97" s="1"/>
      <c r="N97" s="2"/>
      <c r="O97" s="2"/>
    </row>
    <row r="98" spans="1:15" s="26" customFormat="1" ht="21.75" customHeight="1">
      <c r="A98" s="17"/>
      <c r="B98" s="130" t="s">
        <v>44</v>
      </c>
      <c r="C98" s="131"/>
      <c r="D98" s="132"/>
      <c r="E98" s="32">
        <v>303</v>
      </c>
      <c r="F98" s="34" t="s">
        <v>32</v>
      </c>
      <c r="G98" s="34" t="s">
        <v>43</v>
      </c>
      <c r="H98" s="34"/>
      <c r="I98" s="34"/>
      <c r="J98" s="7">
        <f>SUM(J99)</f>
        <v>380</v>
      </c>
      <c r="K98" s="18"/>
      <c r="L98" s="18"/>
      <c r="M98" s="18"/>
      <c r="N98" s="17"/>
      <c r="O98" s="17"/>
    </row>
    <row r="99" spans="1:15" ht="28.5" customHeight="1">
      <c r="A99" s="2"/>
      <c r="B99" s="74" t="s">
        <v>151</v>
      </c>
      <c r="C99" s="75"/>
      <c r="D99" s="76"/>
      <c r="E99" s="32">
        <v>303</v>
      </c>
      <c r="F99" s="34" t="s">
        <v>32</v>
      </c>
      <c r="G99" s="34" t="s">
        <v>43</v>
      </c>
      <c r="H99" s="34" t="s">
        <v>129</v>
      </c>
      <c r="I99" s="34"/>
      <c r="J99" s="7">
        <f>SUM(J100)</f>
        <v>380</v>
      </c>
      <c r="K99" s="1"/>
      <c r="L99" s="1"/>
      <c r="M99" s="1"/>
      <c r="N99" s="2"/>
      <c r="O99" s="2"/>
    </row>
    <row r="100" spans="1:15" ht="27.75" customHeight="1">
      <c r="A100" s="2"/>
      <c r="B100" s="54" t="s">
        <v>94</v>
      </c>
      <c r="C100" s="55"/>
      <c r="D100" s="56"/>
      <c r="E100" s="31">
        <v>303</v>
      </c>
      <c r="F100" s="5" t="s">
        <v>32</v>
      </c>
      <c r="G100" s="5" t="s">
        <v>43</v>
      </c>
      <c r="H100" s="19" t="s">
        <v>128</v>
      </c>
      <c r="I100" s="19"/>
      <c r="J100" s="6">
        <f>J102</f>
        <v>380</v>
      </c>
      <c r="K100" s="1"/>
      <c r="L100" s="1"/>
      <c r="M100" s="1"/>
      <c r="N100" s="2"/>
      <c r="O100" s="2"/>
    </row>
    <row r="101" spans="1:15" ht="27.75" customHeight="1">
      <c r="A101" s="2"/>
      <c r="B101" s="54" t="s">
        <v>171</v>
      </c>
      <c r="C101" s="62"/>
      <c r="D101" s="63"/>
      <c r="E101" s="31">
        <v>303</v>
      </c>
      <c r="F101" s="5" t="s">
        <v>32</v>
      </c>
      <c r="G101" s="5" t="s">
        <v>43</v>
      </c>
      <c r="H101" s="19" t="s">
        <v>128</v>
      </c>
      <c r="I101" s="19" t="s">
        <v>15</v>
      </c>
      <c r="J101" s="6">
        <v>380</v>
      </c>
      <c r="K101" s="1"/>
      <c r="L101" s="1"/>
      <c r="M101" s="1"/>
      <c r="N101" s="2"/>
      <c r="O101" s="2"/>
    </row>
    <row r="102" spans="1:15" ht="24" customHeight="1">
      <c r="A102" s="2"/>
      <c r="B102" s="51" t="s">
        <v>124</v>
      </c>
      <c r="C102" s="57"/>
      <c r="D102" s="58"/>
      <c r="E102" s="31">
        <v>303</v>
      </c>
      <c r="F102" s="5" t="s">
        <v>32</v>
      </c>
      <c r="G102" s="5" t="s">
        <v>43</v>
      </c>
      <c r="H102" s="19" t="s">
        <v>128</v>
      </c>
      <c r="I102" s="19" t="s">
        <v>104</v>
      </c>
      <c r="J102" s="6">
        <v>380</v>
      </c>
      <c r="K102" s="1"/>
      <c r="L102" s="1"/>
      <c r="M102" s="1"/>
      <c r="N102" s="2"/>
      <c r="O102" s="2"/>
    </row>
    <row r="103" spans="1:15" ht="27.75" customHeight="1">
      <c r="A103" s="2"/>
      <c r="B103" s="64" t="s">
        <v>53</v>
      </c>
      <c r="C103" s="65"/>
      <c r="D103" s="66"/>
      <c r="E103" s="39">
        <v>303</v>
      </c>
      <c r="F103" s="33" t="s">
        <v>12</v>
      </c>
      <c r="G103" s="34" t="s">
        <v>9</v>
      </c>
      <c r="H103" s="5"/>
      <c r="I103" s="5"/>
      <c r="J103" s="8">
        <f>SUM(J108+J121)</f>
        <v>3110.2</v>
      </c>
      <c r="K103" s="27"/>
      <c r="L103" s="27"/>
      <c r="M103" s="27"/>
      <c r="N103" s="2"/>
      <c r="O103" s="2"/>
    </row>
    <row r="104" spans="1:15" ht="17.25" customHeight="1" hidden="1">
      <c r="A104" s="2"/>
      <c r="B104" s="77" t="s">
        <v>53</v>
      </c>
      <c r="C104" s="78"/>
      <c r="D104" s="79"/>
      <c r="E104" s="32">
        <v>303</v>
      </c>
      <c r="F104" s="34" t="s">
        <v>12</v>
      </c>
      <c r="G104" s="34" t="s">
        <v>54</v>
      </c>
      <c r="H104" s="34"/>
      <c r="I104" s="34"/>
      <c r="J104" s="7">
        <f>J105</f>
        <v>0</v>
      </c>
      <c r="K104" s="2"/>
      <c r="L104" s="2"/>
      <c r="M104" s="2"/>
      <c r="N104" s="2"/>
      <c r="O104" s="2"/>
    </row>
    <row r="105" spans="2:10" ht="17.25" customHeight="1" hidden="1">
      <c r="B105" s="64" t="s">
        <v>55</v>
      </c>
      <c r="C105" s="65"/>
      <c r="D105" s="66"/>
      <c r="E105" s="31">
        <v>303</v>
      </c>
      <c r="F105" s="5" t="s">
        <v>12</v>
      </c>
      <c r="G105" s="5" t="s">
        <v>54</v>
      </c>
      <c r="H105" s="19" t="s">
        <v>56</v>
      </c>
      <c r="I105" s="19"/>
      <c r="J105" s="3">
        <f>J106</f>
        <v>0</v>
      </c>
    </row>
    <row r="106" spans="2:10" ht="17.25" customHeight="1" hidden="1">
      <c r="B106" s="54" t="s">
        <v>57</v>
      </c>
      <c r="C106" s="55"/>
      <c r="D106" s="56"/>
      <c r="E106" s="31">
        <v>303</v>
      </c>
      <c r="F106" s="5" t="s">
        <v>12</v>
      </c>
      <c r="G106" s="5" t="s">
        <v>54</v>
      </c>
      <c r="H106" s="19" t="s">
        <v>56</v>
      </c>
      <c r="I106" s="19"/>
      <c r="J106" s="6">
        <f>SUM(J107)</f>
        <v>0</v>
      </c>
    </row>
    <row r="107" spans="2:10" ht="27" customHeight="1" hidden="1">
      <c r="B107" s="54" t="s">
        <v>58</v>
      </c>
      <c r="C107" s="55"/>
      <c r="D107" s="56"/>
      <c r="E107" s="31">
        <v>303</v>
      </c>
      <c r="F107" s="5" t="s">
        <v>12</v>
      </c>
      <c r="G107" s="5" t="s">
        <v>54</v>
      </c>
      <c r="H107" s="19" t="s">
        <v>56</v>
      </c>
      <c r="I107" s="19" t="s">
        <v>26</v>
      </c>
      <c r="J107" s="3"/>
    </row>
    <row r="108" spans="2:10" ht="17.25" customHeight="1">
      <c r="B108" s="64" t="s">
        <v>59</v>
      </c>
      <c r="C108" s="65"/>
      <c r="D108" s="66"/>
      <c r="E108" s="32">
        <v>303</v>
      </c>
      <c r="F108" s="34" t="s">
        <v>12</v>
      </c>
      <c r="G108" s="34" t="s">
        <v>37</v>
      </c>
      <c r="H108" s="34"/>
      <c r="I108" s="34"/>
      <c r="J108" s="7">
        <f>SUM(J109)</f>
        <v>2625.1</v>
      </c>
    </row>
    <row r="109" spans="2:10" s="25" customFormat="1" ht="18" customHeight="1">
      <c r="B109" s="54" t="s">
        <v>60</v>
      </c>
      <c r="C109" s="55"/>
      <c r="D109" s="56"/>
      <c r="E109" s="31">
        <v>303</v>
      </c>
      <c r="F109" s="5" t="s">
        <v>12</v>
      </c>
      <c r="G109" s="5" t="s">
        <v>37</v>
      </c>
      <c r="H109" s="5" t="s">
        <v>134</v>
      </c>
      <c r="I109" s="34"/>
      <c r="J109" s="6">
        <f>J110</f>
        <v>2625.1</v>
      </c>
    </row>
    <row r="110" spans="2:10" ht="15.75" customHeight="1">
      <c r="B110" s="54" t="s">
        <v>130</v>
      </c>
      <c r="C110" s="55"/>
      <c r="D110" s="56"/>
      <c r="E110" s="31">
        <v>303</v>
      </c>
      <c r="F110" s="5" t="s">
        <v>12</v>
      </c>
      <c r="G110" s="5" t="s">
        <v>37</v>
      </c>
      <c r="H110" s="5" t="s">
        <v>133</v>
      </c>
      <c r="I110" s="5"/>
      <c r="J110" s="6">
        <f>SUM(J115+J118+J111)</f>
        <v>2625.1</v>
      </c>
    </row>
    <row r="111" spans="2:10" ht="24.75" customHeight="1">
      <c r="B111" s="54" t="s">
        <v>194</v>
      </c>
      <c r="C111" s="62"/>
      <c r="D111" s="63"/>
      <c r="E111" s="31">
        <v>303</v>
      </c>
      <c r="F111" s="5" t="s">
        <v>12</v>
      </c>
      <c r="G111" s="5" t="s">
        <v>37</v>
      </c>
      <c r="H111" s="5" t="s">
        <v>210</v>
      </c>
      <c r="I111" s="5"/>
      <c r="J111" s="6">
        <v>94</v>
      </c>
    </row>
    <row r="112" spans="2:10" ht="15.75" customHeight="1">
      <c r="B112" s="51" t="s">
        <v>175</v>
      </c>
      <c r="C112" s="52"/>
      <c r="D112" s="53"/>
      <c r="E112" s="31">
        <v>303</v>
      </c>
      <c r="F112" s="5" t="s">
        <v>12</v>
      </c>
      <c r="G112" s="5" t="s">
        <v>37</v>
      </c>
      <c r="H112" s="5" t="s">
        <v>210</v>
      </c>
      <c r="I112" s="5" t="s">
        <v>176</v>
      </c>
      <c r="J112" s="6">
        <f>SUM(J113:J114)</f>
        <v>94</v>
      </c>
    </row>
    <row r="113" spans="2:10" ht="15.75" customHeight="1">
      <c r="B113" s="51" t="s">
        <v>160</v>
      </c>
      <c r="C113" s="52"/>
      <c r="D113" s="53"/>
      <c r="E113" s="31">
        <v>303</v>
      </c>
      <c r="F113" s="5" t="s">
        <v>12</v>
      </c>
      <c r="G113" s="5" t="s">
        <v>37</v>
      </c>
      <c r="H113" s="5" t="s">
        <v>210</v>
      </c>
      <c r="I113" s="5" t="s">
        <v>161</v>
      </c>
      <c r="J113" s="6">
        <v>44</v>
      </c>
    </row>
    <row r="114" spans="2:10" ht="15.75" customHeight="1">
      <c r="B114" s="51" t="s">
        <v>166</v>
      </c>
      <c r="C114" s="57"/>
      <c r="D114" s="58"/>
      <c r="E114" s="31">
        <v>303</v>
      </c>
      <c r="F114" s="5" t="s">
        <v>12</v>
      </c>
      <c r="G114" s="5" t="s">
        <v>37</v>
      </c>
      <c r="H114" s="5" t="s">
        <v>210</v>
      </c>
      <c r="I114" s="5" t="s">
        <v>105</v>
      </c>
      <c r="J114" s="6">
        <v>50</v>
      </c>
    </row>
    <row r="115" spans="2:10" ht="24.75" customHeight="1">
      <c r="B115" s="54" t="s">
        <v>189</v>
      </c>
      <c r="C115" s="62"/>
      <c r="D115" s="63"/>
      <c r="E115" s="31">
        <v>303</v>
      </c>
      <c r="F115" s="5" t="s">
        <v>12</v>
      </c>
      <c r="G115" s="5" t="s">
        <v>37</v>
      </c>
      <c r="H115" s="5" t="s">
        <v>196</v>
      </c>
      <c r="I115" s="5"/>
      <c r="J115" s="6">
        <v>500</v>
      </c>
    </row>
    <row r="116" spans="2:10" ht="27.75" customHeight="1">
      <c r="B116" s="54" t="s">
        <v>171</v>
      </c>
      <c r="C116" s="62"/>
      <c r="D116" s="63"/>
      <c r="E116" s="31">
        <v>303</v>
      </c>
      <c r="F116" s="5" t="s">
        <v>12</v>
      </c>
      <c r="G116" s="5" t="s">
        <v>37</v>
      </c>
      <c r="H116" s="5" t="s">
        <v>196</v>
      </c>
      <c r="I116" s="5" t="s">
        <v>15</v>
      </c>
      <c r="J116" s="6">
        <v>500</v>
      </c>
    </row>
    <row r="117" spans="2:10" ht="24.75" customHeight="1">
      <c r="B117" s="51" t="s">
        <v>169</v>
      </c>
      <c r="C117" s="57"/>
      <c r="D117" s="58"/>
      <c r="E117" s="31">
        <v>303</v>
      </c>
      <c r="F117" s="5" t="s">
        <v>12</v>
      </c>
      <c r="G117" s="5" t="s">
        <v>37</v>
      </c>
      <c r="H117" s="5" t="s">
        <v>196</v>
      </c>
      <c r="I117" s="5" t="s">
        <v>104</v>
      </c>
      <c r="J117" s="6">
        <v>500</v>
      </c>
    </row>
    <row r="118" spans="2:10" ht="77.25" customHeight="1">
      <c r="B118" s="54" t="s">
        <v>131</v>
      </c>
      <c r="C118" s="55"/>
      <c r="D118" s="56"/>
      <c r="E118" s="31">
        <v>303</v>
      </c>
      <c r="F118" s="5" t="s">
        <v>12</v>
      </c>
      <c r="G118" s="5" t="s">
        <v>37</v>
      </c>
      <c r="H118" s="5" t="s">
        <v>132</v>
      </c>
      <c r="I118" s="5"/>
      <c r="J118" s="6">
        <v>2031.1</v>
      </c>
    </row>
    <row r="119" spans="2:10" ht="32.25" customHeight="1">
      <c r="B119" s="54" t="s">
        <v>171</v>
      </c>
      <c r="C119" s="62"/>
      <c r="D119" s="63"/>
      <c r="E119" s="31">
        <v>303</v>
      </c>
      <c r="F119" s="5" t="s">
        <v>12</v>
      </c>
      <c r="G119" s="5" t="s">
        <v>37</v>
      </c>
      <c r="H119" s="5" t="s">
        <v>132</v>
      </c>
      <c r="I119" s="5" t="s">
        <v>15</v>
      </c>
      <c r="J119" s="6">
        <v>2031.1</v>
      </c>
    </row>
    <row r="120" spans="2:10" ht="30" customHeight="1">
      <c r="B120" s="54" t="s">
        <v>124</v>
      </c>
      <c r="C120" s="55"/>
      <c r="D120" s="56"/>
      <c r="E120" s="31">
        <v>303</v>
      </c>
      <c r="F120" s="5" t="s">
        <v>12</v>
      </c>
      <c r="G120" s="5" t="s">
        <v>37</v>
      </c>
      <c r="H120" s="5" t="s">
        <v>132</v>
      </c>
      <c r="I120" s="5" t="s">
        <v>104</v>
      </c>
      <c r="J120" s="6">
        <v>2031.1</v>
      </c>
    </row>
    <row r="121" spans="2:10" ht="22.5" customHeight="1">
      <c r="B121" s="64" t="s">
        <v>61</v>
      </c>
      <c r="C121" s="65"/>
      <c r="D121" s="66"/>
      <c r="E121" s="32">
        <v>303</v>
      </c>
      <c r="F121" s="34" t="s">
        <v>12</v>
      </c>
      <c r="G121" s="34" t="s">
        <v>62</v>
      </c>
      <c r="H121" s="34"/>
      <c r="I121" s="34"/>
      <c r="J121" s="7">
        <f>SUM(J125)</f>
        <v>485.1</v>
      </c>
    </row>
    <row r="122" spans="2:10" ht="21.75" customHeight="1" hidden="1">
      <c r="B122" s="54" t="s">
        <v>60</v>
      </c>
      <c r="C122" s="55"/>
      <c r="D122" s="56"/>
      <c r="E122" s="31">
        <v>303</v>
      </c>
      <c r="F122" s="5" t="s">
        <v>12</v>
      </c>
      <c r="G122" s="5" t="s">
        <v>62</v>
      </c>
      <c r="H122" s="5" t="s">
        <v>63</v>
      </c>
      <c r="I122" s="34"/>
      <c r="J122" s="6">
        <f>SUM(J123)</f>
        <v>0</v>
      </c>
    </row>
    <row r="123" spans="2:10" ht="18.75" customHeight="1" hidden="1">
      <c r="B123" s="54"/>
      <c r="C123" s="55"/>
      <c r="D123" s="56"/>
      <c r="E123" s="31">
        <v>303</v>
      </c>
      <c r="F123" s="5" t="s">
        <v>12</v>
      </c>
      <c r="G123" s="5" t="s">
        <v>62</v>
      </c>
      <c r="H123" s="5" t="s">
        <v>63</v>
      </c>
      <c r="I123" s="5"/>
      <c r="J123" s="6">
        <f>SUM(J124)</f>
        <v>0</v>
      </c>
    </row>
    <row r="124" spans="2:10" ht="30" customHeight="1" hidden="1">
      <c r="B124" s="54" t="s">
        <v>14</v>
      </c>
      <c r="C124" s="55"/>
      <c r="D124" s="56"/>
      <c r="E124" s="31">
        <v>303</v>
      </c>
      <c r="F124" s="5" t="s">
        <v>12</v>
      </c>
      <c r="G124" s="5" t="s">
        <v>62</v>
      </c>
      <c r="H124" s="5" t="s">
        <v>63</v>
      </c>
      <c r="I124" s="5" t="s">
        <v>15</v>
      </c>
      <c r="J124" s="6">
        <v>0</v>
      </c>
    </row>
    <row r="125" spans="1:15" s="26" customFormat="1" ht="24" customHeight="1">
      <c r="A125" s="17"/>
      <c r="B125" s="54" t="s">
        <v>60</v>
      </c>
      <c r="C125" s="55"/>
      <c r="D125" s="56"/>
      <c r="E125" s="31">
        <v>303</v>
      </c>
      <c r="F125" s="5" t="s">
        <v>12</v>
      </c>
      <c r="G125" s="5" t="s">
        <v>62</v>
      </c>
      <c r="H125" s="5" t="s">
        <v>134</v>
      </c>
      <c r="I125" s="5"/>
      <c r="J125" s="7">
        <f>J126</f>
        <v>485.1</v>
      </c>
      <c r="K125" s="18"/>
      <c r="L125" s="18"/>
      <c r="M125" s="18"/>
      <c r="N125" s="17"/>
      <c r="O125" s="17"/>
    </row>
    <row r="126" spans="1:15" s="26" customFormat="1" ht="24" customHeight="1">
      <c r="A126" s="17"/>
      <c r="B126" s="54" t="s">
        <v>86</v>
      </c>
      <c r="C126" s="55"/>
      <c r="D126" s="56"/>
      <c r="E126" s="31">
        <v>303</v>
      </c>
      <c r="F126" s="5" t="s">
        <v>12</v>
      </c>
      <c r="G126" s="5" t="s">
        <v>62</v>
      </c>
      <c r="H126" s="5" t="s">
        <v>153</v>
      </c>
      <c r="I126" s="5"/>
      <c r="J126" s="6">
        <f>J127</f>
        <v>485.1</v>
      </c>
      <c r="K126" s="18"/>
      <c r="L126" s="18"/>
      <c r="M126" s="18"/>
      <c r="N126" s="17"/>
      <c r="O126" s="17"/>
    </row>
    <row r="127" spans="1:15" ht="24" customHeight="1">
      <c r="A127" s="2"/>
      <c r="B127" s="54" t="s">
        <v>87</v>
      </c>
      <c r="C127" s="55"/>
      <c r="D127" s="56"/>
      <c r="E127" s="31">
        <v>303</v>
      </c>
      <c r="F127" s="5" t="s">
        <v>12</v>
      </c>
      <c r="G127" s="5" t="s">
        <v>62</v>
      </c>
      <c r="H127" s="19" t="s">
        <v>135</v>
      </c>
      <c r="I127" s="19"/>
      <c r="J127" s="6">
        <f>J129</f>
        <v>485.1</v>
      </c>
      <c r="K127" s="1"/>
      <c r="L127" s="1"/>
      <c r="M127" s="1"/>
      <c r="N127" s="2"/>
      <c r="O127" s="2"/>
    </row>
    <row r="128" spans="1:15" ht="24" customHeight="1">
      <c r="A128" s="2"/>
      <c r="B128" s="54" t="s">
        <v>171</v>
      </c>
      <c r="C128" s="62"/>
      <c r="D128" s="63"/>
      <c r="E128" s="31">
        <v>303</v>
      </c>
      <c r="F128" s="5" t="s">
        <v>12</v>
      </c>
      <c r="G128" s="5" t="s">
        <v>62</v>
      </c>
      <c r="H128" s="19" t="s">
        <v>135</v>
      </c>
      <c r="I128" s="19" t="s">
        <v>15</v>
      </c>
      <c r="J128" s="6">
        <v>485.1</v>
      </c>
      <c r="K128" s="1"/>
      <c r="L128" s="1"/>
      <c r="M128" s="1"/>
      <c r="N128" s="2"/>
      <c r="O128" s="2"/>
    </row>
    <row r="129" spans="1:15" ht="27.75" customHeight="1">
      <c r="A129" s="2"/>
      <c r="B129" s="51" t="s">
        <v>124</v>
      </c>
      <c r="C129" s="57"/>
      <c r="D129" s="58"/>
      <c r="E129" s="31">
        <v>303</v>
      </c>
      <c r="F129" s="5" t="s">
        <v>12</v>
      </c>
      <c r="G129" s="5" t="s">
        <v>62</v>
      </c>
      <c r="H129" s="19" t="s">
        <v>135</v>
      </c>
      <c r="I129" s="19" t="s">
        <v>104</v>
      </c>
      <c r="J129" s="6">
        <v>485.1</v>
      </c>
      <c r="K129" s="1"/>
      <c r="L129" s="1"/>
      <c r="M129" s="1"/>
      <c r="N129" s="2"/>
      <c r="O129" s="2"/>
    </row>
    <row r="130" spans="2:11" ht="18.75" customHeight="1">
      <c r="B130" s="77" t="s">
        <v>64</v>
      </c>
      <c r="C130" s="78"/>
      <c r="D130" s="79"/>
      <c r="E130" s="39">
        <v>303</v>
      </c>
      <c r="F130" s="33" t="s">
        <v>65</v>
      </c>
      <c r="G130" s="34" t="s">
        <v>9</v>
      </c>
      <c r="H130" s="5"/>
      <c r="I130" s="5"/>
      <c r="J130" s="22">
        <f>J131+J149+J157</f>
        <v>7514.199999999999</v>
      </c>
      <c r="K130" s="2"/>
    </row>
    <row r="131" spans="1:11" ht="21" customHeight="1">
      <c r="A131" s="28"/>
      <c r="B131" s="80" t="s">
        <v>66</v>
      </c>
      <c r="C131" s="81"/>
      <c r="D131" s="82"/>
      <c r="E131" s="39">
        <v>303</v>
      </c>
      <c r="F131" s="33" t="s">
        <v>65</v>
      </c>
      <c r="G131" s="34" t="s">
        <v>8</v>
      </c>
      <c r="H131" s="5"/>
      <c r="I131" s="5"/>
      <c r="J131" s="22">
        <f>J132</f>
        <v>3205.8999999999996</v>
      </c>
      <c r="K131" s="2"/>
    </row>
    <row r="132" spans="1:11" ht="21" customHeight="1">
      <c r="A132" s="28"/>
      <c r="B132" s="54" t="s">
        <v>88</v>
      </c>
      <c r="C132" s="55"/>
      <c r="D132" s="56"/>
      <c r="E132" s="31">
        <v>303</v>
      </c>
      <c r="F132" s="5" t="s">
        <v>65</v>
      </c>
      <c r="G132" s="5" t="s">
        <v>8</v>
      </c>
      <c r="H132" s="5" t="s">
        <v>140</v>
      </c>
      <c r="I132" s="5"/>
      <c r="J132" s="3">
        <f>SUM(J133+J144+J138+J141)</f>
        <v>3205.8999999999996</v>
      </c>
      <c r="K132" s="2"/>
    </row>
    <row r="133" spans="1:11" ht="24.75" customHeight="1">
      <c r="A133" s="28"/>
      <c r="B133" s="54" t="s">
        <v>194</v>
      </c>
      <c r="C133" s="62"/>
      <c r="D133" s="63"/>
      <c r="E133" s="31">
        <v>303</v>
      </c>
      <c r="F133" s="5" t="s">
        <v>65</v>
      </c>
      <c r="G133" s="5" t="s">
        <v>8</v>
      </c>
      <c r="H133" s="5" t="s">
        <v>213</v>
      </c>
      <c r="I133" s="5"/>
      <c r="J133" s="3">
        <f>SUM(J134+J136)</f>
        <v>428.79999999999995</v>
      </c>
      <c r="K133" s="2"/>
    </row>
    <row r="134" spans="1:11" ht="24.75" customHeight="1">
      <c r="A134" s="28"/>
      <c r="B134" s="51" t="s">
        <v>171</v>
      </c>
      <c r="C134" s="52"/>
      <c r="D134" s="53"/>
      <c r="E134" s="31">
        <v>303</v>
      </c>
      <c r="F134" s="5" t="s">
        <v>65</v>
      </c>
      <c r="G134" s="5" t="s">
        <v>8</v>
      </c>
      <c r="H134" s="5" t="s">
        <v>213</v>
      </c>
      <c r="I134" s="5" t="s">
        <v>15</v>
      </c>
      <c r="J134" s="3">
        <v>294.2</v>
      </c>
      <c r="K134" s="2"/>
    </row>
    <row r="135" spans="1:11" ht="24.75" customHeight="1">
      <c r="A135" s="28"/>
      <c r="B135" s="51" t="s">
        <v>124</v>
      </c>
      <c r="C135" s="52"/>
      <c r="D135" s="53"/>
      <c r="E135" s="31">
        <v>303</v>
      </c>
      <c r="F135" s="5" t="s">
        <v>65</v>
      </c>
      <c r="G135" s="5" t="s">
        <v>8</v>
      </c>
      <c r="H135" s="5" t="s">
        <v>213</v>
      </c>
      <c r="I135" s="5" t="s">
        <v>104</v>
      </c>
      <c r="J135" s="3">
        <v>294.2</v>
      </c>
      <c r="K135" s="2"/>
    </row>
    <row r="136" spans="1:11" ht="21" customHeight="1">
      <c r="A136" s="28"/>
      <c r="B136" s="51" t="s">
        <v>175</v>
      </c>
      <c r="C136" s="52"/>
      <c r="D136" s="53"/>
      <c r="E136" s="31">
        <v>303</v>
      </c>
      <c r="F136" s="5" t="s">
        <v>65</v>
      </c>
      <c r="G136" s="5" t="s">
        <v>8</v>
      </c>
      <c r="H136" s="5" t="s">
        <v>213</v>
      </c>
      <c r="I136" s="5" t="s">
        <v>176</v>
      </c>
      <c r="J136" s="3">
        <v>134.6</v>
      </c>
      <c r="K136" s="2"/>
    </row>
    <row r="137" spans="1:11" ht="21" customHeight="1">
      <c r="A137" s="28"/>
      <c r="B137" s="51" t="s">
        <v>160</v>
      </c>
      <c r="C137" s="52"/>
      <c r="D137" s="53"/>
      <c r="E137" s="31">
        <v>303</v>
      </c>
      <c r="F137" s="5" t="s">
        <v>65</v>
      </c>
      <c r="G137" s="5" t="s">
        <v>8</v>
      </c>
      <c r="H137" s="5" t="s">
        <v>213</v>
      </c>
      <c r="I137" s="5" t="s">
        <v>161</v>
      </c>
      <c r="J137" s="3">
        <v>134.6</v>
      </c>
      <c r="K137" s="2"/>
    </row>
    <row r="138" spans="1:11" ht="25.5" customHeight="1">
      <c r="A138" s="28"/>
      <c r="B138" s="51" t="s">
        <v>158</v>
      </c>
      <c r="C138" s="52"/>
      <c r="D138" s="53"/>
      <c r="E138" s="38">
        <v>303</v>
      </c>
      <c r="F138" s="5" t="s">
        <v>65</v>
      </c>
      <c r="G138" s="5" t="s">
        <v>8</v>
      </c>
      <c r="H138" s="19" t="s">
        <v>159</v>
      </c>
      <c r="I138" s="19"/>
      <c r="J138" s="3">
        <f>SUM(J140)</f>
        <v>99</v>
      </c>
      <c r="K138" s="2"/>
    </row>
    <row r="139" spans="1:11" ht="25.5" customHeight="1">
      <c r="A139" s="28"/>
      <c r="B139" s="51" t="s">
        <v>171</v>
      </c>
      <c r="C139" s="52"/>
      <c r="D139" s="53"/>
      <c r="E139" s="38">
        <v>303</v>
      </c>
      <c r="F139" s="5" t="s">
        <v>65</v>
      </c>
      <c r="G139" s="5" t="s">
        <v>8</v>
      </c>
      <c r="H139" s="19" t="s">
        <v>159</v>
      </c>
      <c r="I139" s="19" t="s">
        <v>15</v>
      </c>
      <c r="J139" s="3">
        <v>99</v>
      </c>
      <c r="K139" s="2"/>
    </row>
    <row r="140" spans="1:11" ht="26.25" customHeight="1">
      <c r="A140" s="28"/>
      <c r="B140" s="51" t="s">
        <v>124</v>
      </c>
      <c r="C140" s="52"/>
      <c r="D140" s="53"/>
      <c r="E140" s="38">
        <v>303</v>
      </c>
      <c r="F140" s="5" t="s">
        <v>65</v>
      </c>
      <c r="G140" s="5" t="s">
        <v>8</v>
      </c>
      <c r="H140" s="19" t="s">
        <v>159</v>
      </c>
      <c r="I140" s="19" t="s">
        <v>104</v>
      </c>
      <c r="J140" s="3">
        <v>99</v>
      </c>
      <c r="K140" s="2"/>
    </row>
    <row r="141" spans="1:11" ht="26.25" customHeight="1">
      <c r="A141" s="28"/>
      <c r="B141" s="51" t="s">
        <v>181</v>
      </c>
      <c r="C141" s="52"/>
      <c r="D141" s="53"/>
      <c r="E141" s="38">
        <v>303</v>
      </c>
      <c r="F141" s="5" t="s">
        <v>65</v>
      </c>
      <c r="G141" s="5" t="s">
        <v>8</v>
      </c>
      <c r="H141" s="19" t="s">
        <v>136</v>
      </c>
      <c r="I141" s="19"/>
      <c r="J141" s="3">
        <f>SUM(J143)</f>
        <v>2178.1</v>
      </c>
      <c r="K141" s="2"/>
    </row>
    <row r="142" spans="1:11" ht="26.25" customHeight="1">
      <c r="A142" s="28"/>
      <c r="B142" s="51" t="s">
        <v>171</v>
      </c>
      <c r="C142" s="52"/>
      <c r="D142" s="53"/>
      <c r="E142" s="38">
        <v>303</v>
      </c>
      <c r="F142" s="5" t="s">
        <v>65</v>
      </c>
      <c r="G142" s="5" t="s">
        <v>8</v>
      </c>
      <c r="H142" s="19" t="s">
        <v>136</v>
      </c>
      <c r="I142" s="19" t="s">
        <v>15</v>
      </c>
      <c r="J142" s="3">
        <v>2178.1</v>
      </c>
      <c r="K142" s="2"/>
    </row>
    <row r="143" spans="1:11" ht="24.75" customHeight="1">
      <c r="A143" s="28"/>
      <c r="B143" s="51" t="s">
        <v>124</v>
      </c>
      <c r="C143" s="52"/>
      <c r="D143" s="53"/>
      <c r="E143" s="38">
        <v>303</v>
      </c>
      <c r="F143" s="5" t="s">
        <v>137</v>
      </c>
      <c r="G143" s="5" t="s">
        <v>8</v>
      </c>
      <c r="H143" s="19" t="s">
        <v>136</v>
      </c>
      <c r="I143" s="19" t="s">
        <v>104</v>
      </c>
      <c r="J143" s="3">
        <v>2178.1</v>
      </c>
      <c r="K143" s="2"/>
    </row>
    <row r="144" spans="1:11" s="25" customFormat="1" ht="81" customHeight="1">
      <c r="A144" s="29"/>
      <c r="B144" s="54" t="s">
        <v>138</v>
      </c>
      <c r="C144" s="55"/>
      <c r="D144" s="56"/>
      <c r="E144" s="31">
        <v>303</v>
      </c>
      <c r="F144" s="5" t="s">
        <v>65</v>
      </c>
      <c r="G144" s="5" t="s">
        <v>8</v>
      </c>
      <c r="H144" s="5" t="s">
        <v>139</v>
      </c>
      <c r="I144" s="5"/>
      <c r="J144" s="3">
        <f>SUM(J145+J147)</f>
        <v>500</v>
      </c>
      <c r="K144" s="24"/>
    </row>
    <row r="145" spans="1:11" s="25" customFormat="1" ht="35.25" customHeight="1">
      <c r="A145" s="29"/>
      <c r="B145" s="54" t="s">
        <v>171</v>
      </c>
      <c r="C145" s="62"/>
      <c r="D145" s="63"/>
      <c r="E145" s="31">
        <v>303</v>
      </c>
      <c r="F145" s="5" t="s">
        <v>65</v>
      </c>
      <c r="G145" s="5" t="s">
        <v>8</v>
      </c>
      <c r="H145" s="5" t="s">
        <v>179</v>
      </c>
      <c r="I145" s="5" t="s">
        <v>15</v>
      </c>
      <c r="J145" s="3">
        <v>430</v>
      </c>
      <c r="K145" s="24"/>
    </row>
    <row r="146" spans="1:11" s="25" customFormat="1" ht="28.5" customHeight="1">
      <c r="A146" s="29"/>
      <c r="B146" s="51" t="s">
        <v>124</v>
      </c>
      <c r="C146" s="57"/>
      <c r="D146" s="58"/>
      <c r="E146" s="31">
        <v>303</v>
      </c>
      <c r="F146" s="5" t="s">
        <v>65</v>
      </c>
      <c r="G146" s="5" t="s">
        <v>8</v>
      </c>
      <c r="H146" s="5" t="s">
        <v>139</v>
      </c>
      <c r="I146" s="5" t="s">
        <v>104</v>
      </c>
      <c r="J146" s="3">
        <v>430</v>
      </c>
      <c r="K146" s="24"/>
    </row>
    <row r="147" spans="1:11" s="25" customFormat="1" ht="28.5" customHeight="1">
      <c r="A147" s="29"/>
      <c r="B147" s="51" t="s">
        <v>175</v>
      </c>
      <c r="C147" s="52"/>
      <c r="D147" s="53"/>
      <c r="E147" s="31">
        <v>303</v>
      </c>
      <c r="F147" s="5" t="s">
        <v>65</v>
      </c>
      <c r="G147" s="5" t="s">
        <v>8</v>
      </c>
      <c r="H147" s="5" t="s">
        <v>139</v>
      </c>
      <c r="I147" s="5" t="s">
        <v>176</v>
      </c>
      <c r="J147" s="3">
        <v>70</v>
      </c>
      <c r="K147" s="24"/>
    </row>
    <row r="148" spans="1:11" s="25" customFormat="1" ht="28.5" customHeight="1">
      <c r="A148" s="29"/>
      <c r="B148" s="51" t="s">
        <v>160</v>
      </c>
      <c r="C148" s="52"/>
      <c r="D148" s="53"/>
      <c r="E148" s="31">
        <v>303</v>
      </c>
      <c r="F148" s="5" t="s">
        <v>65</v>
      </c>
      <c r="G148" s="5" t="s">
        <v>8</v>
      </c>
      <c r="H148" s="5" t="s">
        <v>139</v>
      </c>
      <c r="I148" s="5" t="s">
        <v>161</v>
      </c>
      <c r="J148" s="3">
        <v>70</v>
      </c>
      <c r="K148" s="24"/>
    </row>
    <row r="149" spans="1:11" ht="21.75" customHeight="1">
      <c r="A149" s="30"/>
      <c r="B149" s="74" t="s">
        <v>67</v>
      </c>
      <c r="C149" s="75"/>
      <c r="D149" s="76"/>
      <c r="E149" s="32">
        <v>303</v>
      </c>
      <c r="F149" s="34" t="s">
        <v>65</v>
      </c>
      <c r="G149" s="34" t="s">
        <v>10</v>
      </c>
      <c r="H149" s="34"/>
      <c r="I149" s="34"/>
      <c r="J149" s="21">
        <f>SUM(J150)</f>
        <v>1034.4</v>
      </c>
      <c r="K149" s="2"/>
    </row>
    <row r="150" spans="1:11" ht="21" customHeight="1">
      <c r="A150" s="28"/>
      <c r="B150" s="54" t="s">
        <v>89</v>
      </c>
      <c r="C150" s="55"/>
      <c r="D150" s="56"/>
      <c r="E150" s="31">
        <v>303</v>
      </c>
      <c r="F150" s="5" t="s">
        <v>65</v>
      </c>
      <c r="G150" s="5" t="s">
        <v>10</v>
      </c>
      <c r="H150" s="5" t="s">
        <v>152</v>
      </c>
      <c r="I150" s="5"/>
      <c r="J150" s="3">
        <f>J151</f>
        <v>1034.4</v>
      </c>
      <c r="K150" s="2"/>
    </row>
    <row r="151" spans="1:11" s="25" customFormat="1" ht="79.5" customHeight="1">
      <c r="A151" s="29"/>
      <c r="B151" s="54" t="s">
        <v>138</v>
      </c>
      <c r="C151" s="55"/>
      <c r="D151" s="56"/>
      <c r="E151" s="31">
        <v>303</v>
      </c>
      <c r="F151" s="5" t="s">
        <v>65</v>
      </c>
      <c r="G151" s="5" t="s">
        <v>10</v>
      </c>
      <c r="H151" s="5" t="s">
        <v>141</v>
      </c>
      <c r="I151" s="5"/>
      <c r="J151" s="3">
        <f>J153</f>
        <v>1034.4</v>
      </c>
      <c r="K151" s="24"/>
    </row>
    <row r="152" spans="1:11" s="25" customFormat="1" ht="36" customHeight="1">
      <c r="A152" s="29"/>
      <c r="B152" s="54" t="s">
        <v>171</v>
      </c>
      <c r="C152" s="62"/>
      <c r="D152" s="63"/>
      <c r="E152" s="31">
        <v>303</v>
      </c>
      <c r="F152" s="5" t="s">
        <v>65</v>
      </c>
      <c r="G152" s="5" t="s">
        <v>10</v>
      </c>
      <c r="H152" s="5" t="s">
        <v>141</v>
      </c>
      <c r="I152" s="5" t="s">
        <v>15</v>
      </c>
      <c r="J152" s="3">
        <v>1034.4</v>
      </c>
      <c r="K152" s="24"/>
    </row>
    <row r="153" spans="1:11" s="25" customFormat="1" ht="30" customHeight="1">
      <c r="A153" s="29"/>
      <c r="B153" s="51" t="s">
        <v>124</v>
      </c>
      <c r="C153" s="57"/>
      <c r="D153" s="58"/>
      <c r="E153" s="31">
        <v>303</v>
      </c>
      <c r="F153" s="5" t="s">
        <v>65</v>
      </c>
      <c r="G153" s="5" t="s">
        <v>10</v>
      </c>
      <c r="H153" s="5" t="s">
        <v>141</v>
      </c>
      <c r="I153" s="5" t="s">
        <v>104</v>
      </c>
      <c r="J153" s="3">
        <v>1034.4</v>
      </c>
      <c r="K153" s="24"/>
    </row>
    <row r="154" spans="2:11" ht="16.5" customHeight="1" hidden="1">
      <c r="B154" s="54" t="s">
        <v>68</v>
      </c>
      <c r="C154" s="55"/>
      <c r="D154" s="56"/>
      <c r="E154" s="31">
        <v>303</v>
      </c>
      <c r="F154" s="5" t="s">
        <v>65</v>
      </c>
      <c r="G154" s="5" t="s">
        <v>10</v>
      </c>
      <c r="H154" s="5" t="s">
        <v>69</v>
      </c>
      <c r="I154" s="5"/>
      <c r="J154" s="3">
        <f>SUM(J155)</f>
        <v>0</v>
      </c>
      <c r="K154" s="2"/>
    </row>
    <row r="155" spans="2:11" ht="17.25" customHeight="1" hidden="1">
      <c r="B155" s="54"/>
      <c r="C155" s="55"/>
      <c r="D155" s="56"/>
      <c r="E155" s="31">
        <v>303</v>
      </c>
      <c r="F155" s="5" t="s">
        <v>65</v>
      </c>
      <c r="G155" s="5" t="s">
        <v>10</v>
      </c>
      <c r="H155" s="5"/>
      <c r="I155" s="5"/>
      <c r="J155" s="3">
        <f>SUM(J156)</f>
        <v>0</v>
      </c>
      <c r="K155" s="2"/>
    </row>
    <row r="156" spans="2:11" ht="17.25" customHeight="1" hidden="1">
      <c r="B156" s="54"/>
      <c r="C156" s="55"/>
      <c r="D156" s="56"/>
      <c r="E156" s="31">
        <v>303</v>
      </c>
      <c r="F156" s="5" t="s">
        <v>65</v>
      </c>
      <c r="G156" s="5" t="s">
        <v>10</v>
      </c>
      <c r="H156" s="5"/>
      <c r="I156" s="5" t="s">
        <v>15</v>
      </c>
      <c r="J156" s="3"/>
      <c r="K156" s="2"/>
    </row>
    <row r="157" spans="2:11" ht="18.75" customHeight="1">
      <c r="B157" s="74" t="s">
        <v>70</v>
      </c>
      <c r="C157" s="75"/>
      <c r="D157" s="76"/>
      <c r="E157" s="32">
        <v>303</v>
      </c>
      <c r="F157" s="34" t="s">
        <v>65</v>
      </c>
      <c r="G157" s="34" t="s">
        <v>32</v>
      </c>
      <c r="H157" s="87"/>
      <c r="I157" s="87"/>
      <c r="J157" s="21">
        <f>J158+J162+J172</f>
        <v>3273.9</v>
      </c>
      <c r="K157" s="2"/>
    </row>
    <row r="158" spans="1:15" ht="39.75" customHeight="1">
      <c r="A158" s="2"/>
      <c r="B158" s="74" t="s">
        <v>185</v>
      </c>
      <c r="C158" s="75"/>
      <c r="D158" s="76"/>
      <c r="E158" s="32">
        <v>303</v>
      </c>
      <c r="F158" s="34" t="s">
        <v>65</v>
      </c>
      <c r="G158" s="34" t="s">
        <v>32</v>
      </c>
      <c r="H158" s="34" t="s">
        <v>186</v>
      </c>
      <c r="I158" s="34"/>
      <c r="J158" s="21">
        <v>315</v>
      </c>
      <c r="K158" s="1"/>
      <c r="L158" s="1"/>
      <c r="M158" s="1"/>
      <c r="N158" s="2"/>
      <c r="O158" s="2"/>
    </row>
    <row r="159" spans="1:15" ht="30.75" customHeight="1">
      <c r="A159" s="2"/>
      <c r="B159" s="54" t="s">
        <v>71</v>
      </c>
      <c r="C159" s="55"/>
      <c r="D159" s="56"/>
      <c r="E159" s="31">
        <v>303</v>
      </c>
      <c r="F159" s="5" t="s">
        <v>65</v>
      </c>
      <c r="G159" s="5" t="s">
        <v>32</v>
      </c>
      <c r="H159" s="19" t="s">
        <v>187</v>
      </c>
      <c r="I159" s="19"/>
      <c r="J159" s="3">
        <v>315</v>
      </c>
      <c r="K159" s="1"/>
      <c r="L159" s="1"/>
      <c r="M159" s="1"/>
      <c r="N159" s="2"/>
      <c r="O159" s="2"/>
    </row>
    <row r="160" spans="2:10" ht="31.5" customHeight="1">
      <c r="B160" s="54" t="s">
        <v>171</v>
      </c>
      <c r="C160" s="62"/>
      <c r="D160" s="63"/>
      <c r="E160" s="38">
        <v>303</v>
      </c>
      <c r="F160" s="5" t="s">
        <v>65</v>
      </c>
      <c r="G160" s="5" t="s">
        <v>32</v>
      </c>
      <c r="H160" s="19" t="s">
        <v>187</v>
      </c>
      <c r="I160" s="19" t="s">
        <v>15</v>
      </c>
      <c r="J160" s="3">
        <v>315</v>
      </c>
    </row>
    <row r="161" spans="2:10" ht="31.5" customHeight="1">
      <c r="B161" s="51" t="s">
        <v>124</v>
      </c>
      <c r="C161" s="57"/>
      <c r="D161" s="58"/>
      <c r="E161" s="38">
        <v>303</v>
      </c>
      <c r="F161" s="5" t="s">
        <v>65</v>
      </c>
      <c r="G161" s="5" t="s">
        <v>32</v>
      </c>
      <c r="H161" s="19" t="s">
        <v>187</v>
      </c>
      <c r="I161" s="19" t="s">
        <v>104</v>
      </c>
      <c r="J161" s="3">
        <v>315</v>
      </c>
    </row>
    <row r="162" spans="2:10" ht="43.5" customHeight="1">
      <c r="B162" s="71" t="s">
        <v>199</v>
      </c>
      <c r="C162" s="72"/>
      <c r="D162" s="73"/>
      <c r="E162" s="35">
        <v>303</v>
      </c>
      <c r="F162" s="34" t="s">
        <v>65</v>
      </c>
      <c r="G162" s="34" t="s">
        <v>32</v>
      </c>
      <c r="H162" s="34" t="s">
        <v>208</v>
      </c>
      <c r="I162" s="34"/>
      <c r="J162" s="21">
        <f>SUM(J163+J166+J169)</f>
        <v>470</v>
      </c>
    </row>
    <row r="163" spans="2:10" s="44" customFormat="1" ht="43.5" customHeight="1">
      <c r="B163" s="59" t="s">
        <v>206</v>
      </c>
      <c r="C163" s="60"/>
      <c r="D163" s="61"/>
      <c r="E163" s="45">
        <v>303</v>
      </c>
      <c r="F163" s="46" t="s">
        <v>65</v>
      </c>
      <c r="G163" s="46" t="s">
        <v>32</v>
      </c>
      <c r="H163" s="46" t="s">
        <v>216</v>
      </c>
      <c r="I163" s="46"/>
      <c r="J163" s="47">
        <v>389.6</v>
      </c>
    </row>
    <row r="164" spans="2:10" s="44" customFormat="1" ht="30" customHeight="1">
      <c r="B164" s="54" t="s">
        <v>171</v>
      </c>
      <c r="C164" s="62"/>
      <c r="D164" s="63"/>
      <c r="E164" s="45">
        <v>303</v>
      </c>
      <c r="F164" s="46" t="s">
        <v>65</v>
      </c>
      <c r="G164" s="46" t="s">
        <v>32</v>
      </c>
      <c r="H164" s="46" t="s">
        <v>216</v>
      </c>
      <c r="I164" s="46" t="s">
        <v>15</v>
      </c>
      <c r="J164" s="47">
        <v>389.6</v>
      </c>
    </row>
    <row r="165" spans="2:10" s="44" customFormat="1" ht="27" customHeight="1">
      <c r="B165" s="51" t="s">
        <v>124</v>
      </c>
      <c r="C165" s="57"/>
      <c r="D165" s="58"/>
      <c r="E165" s="45">
        <v>303</v>
      </c>
      <c r="F165" s="46" t="s">
        <v>65</v>
      </c>
      <c r="G165" s="46" t="s">
        <v>32</v>
      </c>
      <c r="H165" s="46" t="s">
        <v>216</v>
      </c>
      <c r="I165" s="46" t="s">
        <v>104</v>
      </c>
      <c r="J165" s="47">
        <v>389.6</v>
      </c>
    </row>
    <row r="166" spans="2:10" s="44" customFormat="1" ht="43.5" customHeight="1">
      <c r="B166" s="59" t="s">
        <v>207</v>
      </c>
      <c r="C166" s="60"/>
      <c r="D166" s="61"/>
      <c r="E166" s="45">
        <v>303</v>
      </c>
      <c r="F166" s="46" t="s">
        <v>65</v>
      </c>
      <c r="G166" s="46" t="s">
        <v>32</v>
      </c>
      <c r="H166" s="46" t="s">
        <v>218</v>
      </c>
      <c r="I166" s="46"/>
      <c r="J166" s="47">
        <v>33.9</v>
      </c>
    </row>
    <row r="167" spans="2:10" s="44" customFormat="1" ht="35.25" customHeight="1">
      <c r="B167" s="54" t="s">
        <v>171</v>
      </c>
      <c r="C167" s="62"/>
      <c r="D167" s="63"/>
      <c r="E167" s="45">
        <v>303</v>
      </c>
      <c r="F167" s="46" t="s">
        <v>65</v>
      </c>
      <c r="G167" s="46" t="s">
        <v>32</v>
      </c>
      <c r="H167" s="46" t="s">
        <v>218</v>
      </c>
      <c r="I167" s="46" t="s">
        <v>15</v>
      </c>
      <c r="J167" s="47">
        <v>33.9</v>
      </c>
    </row>
    <row r="168" spans="2:10" s="44" customFormat="1" ht="25.5" customHeight="1">
      <c r="B168" s="51" t="s">
        <v>124</v>
      </c>
      <c r="C168" s="57"/>
      <c r="D168" s="58"/>
      <c r="E168" s="45">
        <v>303</v>
      </c>
      <c r="F168" s="46" t="s">
        <v>65</v>
      </c>
      <c r="G168" s="46" t="s">
        <v>32</v>
      </c>
      <c r="H168" s="46" t="s">
        <v>218</v>
      </c>
      <c r="I168" s="46" t="s">
        <v>104</v>
      </c>
      <c r="J168" s="47">
        <v>33.9</v>
      </c>
    </row>
    <row r="169" spans="2:10" ht="31.5" customHeight="1">
      <c r="B169" s="51" t="s">
        <v>200</v>
      </c>
      <c r="C169" s="52"/>
      <c r="D169" s="53"/>
      <c r="E169" s="38">
        <v>303</v>
      </c>
      <c r="F169" s="5" t="s">
        <v>65</v>
      </c>
      <c r="G169" s="5" t="s">
        <v>32</v>
      </c>
      <c r="H169" s="19" t="s">
        <v>209</v>
      </c>
      <c r="I169" s="19"/>
      <c r="J169" s="3">
        <v>46.5</v>
      </c>
    </row>
    <row r="170" spans="2:10" ht="31.5" customHeight="1">
      <c r="B170" s="54" t="s">
        <v>171</v>
      </c>
      <c r="C170" s="62"/>
      <c r="D170" s="63"/>
      <c r="E170" s="38">
        <v>303</v>
      </c>
      <c r="F170" s="5" t="s">
        <v>65</v>
      </c>
      <c r="G170" s="5" t="s">
        <v>32</v>
      </c>
      <c r="H170" s="19" t="s">
        <v>209</v>
      </c>
      <c r="I170" s="19" t="s">
        <v>15</v>
      </c>
      <c r="J170" s="3">
        <v>46.5</v>
      </c>
    </row>
    <row r="171" spans="2:10" ht="31.5" customHeight="1">
      <c r="B171" s="51" t="s">
        <v>124</v>
      </c>
      <c r="C171" s="57"/>
      <c r="D171" s="58"/>
      <c r="E171" s="38">
        <v>303</v>
      </c>
      <c r="F171" s="5" t="s">
        <v>65</v>
      </c>
      <c r="G171" s="5" t="s">
        <v>32</v>
      </c>
      <c r="H171" s="19" t="s">
        <v>209</v>
      </c>
      <c r="I171" s="19" t="s">
        <v>104</v>
      </c>
      <c r="J171" s="3">
        <v>46.5</v>
      </c>
    </row>
    <row r="172" spans="2:11" s="25" customFormat="1" ht="25.5" customHeight="1">
      <c r="B172" s="74" t="s">
        <v>95</v>
      </c>
      <c r="C172" s="75"/>
      <c r="D172" s="76"/>
      <c r="E172" s="32">
        <v>303</v>
      </c>
      <c r="F172" s="34" t="s">
        <v>65</v>
      </c>
      <c r="G172" s="34" t="s">
        <v>32</v>
      </c>
      <c r="H172" s="34" t="s">
        <v>142</v>
      </c>
      <c r="I172" s="34"/>
      <c r="J172" s="21">
        <f>SUM(J173+J179+J182+J188+J176+J185+J191)</f>
        <v>2488.9</v>
      </c>
      <c r="K172" s="24"/>
    </row>
    <row r="173" spans="2:11" ht="26.25" customHeight="1">
      <c r="B173" s="54" t="s">
        <v>71</v>
      </c>
      <c r="C173" s="55"/>
      <c r="D173" s="56"/>
      <c r="E173" s="31">
        <v>303</v>
      </c>
      <c r="F173" s="5" t="s">
        <v>65</v>
      </c>
      <c r="G173" s="5" t="s">
        <v>32</v>
      </c>
      <c r="H173" s="19" t="s">
        <v>143</v>
      </c>
      <c r="I173" s="5"/>
      <c r="J173" s="3">
        <f>SUM(J175)</f>
        <v>1245</v>
      </c>
      <c r="K173" s="2"/>
    </row>
    <row r="174" spans="2:11" ht="26.25" customHeight="1">
      <c r="B174" s="54" t="s">
        <v>171</v>
      </c>
      <c r="C174" s="62"/>
      <c r="D174" s="63"/>
      <c r="E174" s="31">
        <v>303</v>
      </c>
      <c r="F174" s="5" t="s">
        <v>65</v>
      </c>
      <c r="G174" s="5" t="s">
        <v>32</v>
      </c>
      <c r="H174" s="19" t="s">
        <v>143</v>
      </c>
      <c r="I174" s="5" t="s">
        <v>15</v>
      </c>
      <c r="J174" s="3">
        <v>1245</v>
      </c>
      <c r="K174" s="2"/>
    </row>
    <row r="175" spans="2:11" ht="28.5" customHeight="1">
      <c r="B175" s="54" t="s">
        <v>124</v>
      </c>
      <c r="C175" s="55"/>
      <c r="D175" s="56"/>
      <c r="E175" s="31">
        <v>303</v>
      </c>
      <c r="F175" s="5" t="s">
        <v>65</v>
      </c>
      <c r="G175" s="5" t="s">
        <v>32</v>
      </c>
      <c r="H175" s="19" t="s">
        <v>143</v>
      </c>
      <c r="I175" s="5" t="s">
        <v>104</v>
      </c>
      <c r="J175" s="3">
        <v>1245</v>
      </c>
      <c r="K175" s="2"/>
    </row>
    <row r="176" spans="2:11" ht="28.5" customHeight="1">
      <c r="B176" s="54" t="s">
        <v>198</v>
      </c>
      <c r="C176" s="62"/>
      <c r="D176" s="63"/>
      <c r="E176" s="31">
        <v>303</v>
      </c>
      <c r="F176" s="5" t="s">
        <v>65</v>
      </c>
      <c r="G176" s="5" t="s">
        <v>32</v>
      </c>
      <c r="H176" s="19" t="s">
        <v>197</v>
      </c>
      <c r="I176" s="5"/>
      <c r="J176" s="3">
        <v>674.6</v>
      </c>
      <c r="K176" s="2"/>
    </row>
    <row r="177" spans="2:11" ht="28.5" customHeight="1">
      <c r="B177" s="54" t="s">
        <v>171</v>
      </c>
      <c r="C177" s="62"/>
      <c r="D177" s="63"/>
      <c r="E177" s="31">
        <v>303</v>
      </c>
      <c r="F177" s="5" t="s">
        <v>65</v>
      </c>
      <c r="G177" s="5" t="s">
        <v>32</v>
      </c>
      <c r="H177" s="19" t="s">
        <v>197</v>
      </c>
      <c r="I177" s="5" t="s">
        <v>15</v>
      </c>
      <c r="J177" s="3">
        <v>674.6</v>
      </c>
      <c r="K177" s="2"/>
    </row>
    <row r="178" spans="2:11" ht="28.5" customHeight="1">
      <c r="B178" s="54" t="s">
        <v>124</v>
      </c>
      <c r="C178" s="55"/>
      <c r="D178" s="56"/>
      <c r="E178" s="31">
        <v>303</v>
      </c>
      <c r="F178" s="5" t="s">
        <v>65</v>
      </c>
      <c r="G178" s="5" t="s">
        <v>32</v>
      </c>
      <c r="H178" s="19" t="s">
        <v>197</v>
      </c>
      <c r="I178" s="5" t="s">
        <v>104</v>
      </c>
      <c r="J178" s="3">
        <v>674.6</v>
      </c>
      <c r="K178" s="2"/>
    </row>
    <row r="179" spans="2:11" ht="28.5" customHeight="1">
      <c r="B179" s="54" t="s">
        <v>220</v>
      </c>
      <c r="C179" s="62"/>
      <c r="D179" s="63"/>
      <c r="E179" s="31">
        <v>303</v>
      </c>
      <c r="F179" s="5" t="s">
        <v>65</v>
      </c>
      <c r="G179" s="5" t="s">
        <v>32</v>
      </c>
      <c r="H179" s="19" t="s">
        <v>222</v>
      </c>
      <c r="I179" s="5"/>
      <c r="J179" s="3">
        <v>81</v>
      </c>
      <c r="K179" s="2"/>
    </row>
    <row r="180" spans="2:11" ht="28.5" customHeight="1">
      <c r="B180" s="54" t="s">
        <v>171</v>
      </c>
      <c r="C180" s="62"/>
      <c r="D180" s="63"/>
      <c r="E180" s="31">
        <v>303</v>
      </c>
      <c r="F180" s="5" t="s">
        <v>65</v>
      </c>
      <c r="G180" s="5" t="s">
        <v>32</v>
      </c>
      <c r="H180" s="19" t="s">
        <v>222</v>
      </c>
      <c r="I180" s="5" t="s">
        <v>15</v>
      </c>
      <c r="J180" s="3">
        <v>81</v>
      </c>
      <c r="K180" s="2"/>
    </row>
    <row r="181" spans="2:11" ht="28.5" customHeight="1">
      <c r="B181" s="54" t="s">
        <v>124</v>
      </c>
      <c r="C181" s="55"/>
      <c r="D181" s="56"/>
      <c r="E181" s="31">
        <v>303</v>
      </c>
      <c r="F181" s="5" t="s">
        <v>65</v>
      </c>
      <c r="G181" s="5" t="s">
        <v>32</v>
      </c>
      <c r="H181" s="19" t="s">
        <v>222</v>
      </c>
      <c r="I181" s="5" t="s">
        <v>104</v>
      </c>
      <c r="J181" s="3">
        <v>81</v>
      </c>
      <c r="K181" s="2"/>
    </row>
    <row r="182" spans="2:11" ht="28.5" customHeight="1">
      <c r="B182" s="54" t="s">
        <v>221</v>
      </c>
      <c r="C182" s="62"/>
      <c r="D182" s="63"/>
      <c r="E182" s="31">
        <v>303</v>
      </c>
      <c r="F182" s="5" t="s">
        <v>65</v>
      </c>
      <c r="G182" s="5" t="s">
        <v>32</v>
      </c>
      <c r="H182" s="19" t="s">
        <v>223</v>
      </c>
      <c r="I182" s="5"/>
      <c r="J182" s="3">
        <v>46</v>
      </c>
      <c r="K182" s="2"/>
    </row>
    <row r="183" spans="2:11" ht="28.5" customHeight="1">
      <c r="B183" s="54" t="s">
        <v>171</v>
      </c>
      <c r="C183" s="62"/>
      <c r="D183" s="63"/>
      <c r="E183" s="31">
        <v>303</v>
      </c>
      <c r="F183" s="5" t="s">
        <v>65</v>
      </c>
      <c r="G183" s="5" t="s">
        <v>32</v>
      </c>
      <c r="H183" s="19" t="s">
        <v>223</v>
      </c>
      <c r="I183" s="5" t="s">
        <v>15</v>
      </c>
      <c r="J183" s="3">
        <v>46</v>
      </c>
      <c r="K183" s="2"/>
    </row>
    <row r="184" spans="2:11" ht="28.5" customHeight="1">
      <c r="B184" s="54" t="s">
        <v>124</v>
      </c>
      <c r="C184" s="55"/>
      <c r="D184" s="56"/>
      <c r="E184" s="31">
        <v>303</v>
      </c>
      <c r="F184" s="5" t="s">
        <v>65</v>
      </c>
      <c r="G184" s="5" t="s">
        <v>32</v>
      </c>
      <c r="H184" s="19" t="s">
        <v>223</v>
      </c>
      <c r="I184" s="5" t="s">
        <v>104</v>
      </c>
      <c r="J184" s="3">
        <v>46</v>
      </c>
      <c r="K184" s="2"/>
    </row>
    <row r="185" spans="2:11" ht="28.5" customHeight="1">
      <c r="B185" s="54" t="s">
        <v>212</v>
      </c>
      <c r="C185" s="62"/>
      <c r="D185" s="63"/>
      <c r="E185" s="31">
        <v>303</v>
      </c>
      <c r="F185" s="5" t="s">
        <v>65</v>
      </c>
      <c r="G185" s="5" t="s">
        <v>32</v>
      </c>
      <c r="H185" s="19" t="s">
        <v>211</v>
      </c>
      <c r="I185" s="5"/>
      <c r="J185" s="3">
        <v>50</v>
      </c>
      <c r="K185" s="2"/>
    </row>
    <row r="186" spans="2:11" ht="28.5" customHeight="1">
      <c r="B186" s="54" t="s">
        <v>171</v>
      </c>
      <c r="C186" s="62"/>
      <c r="D186" s="63"/>
      <c r="E186" s="31">
        <v>303</v>
      </c>
      <c r="F186" s="5" t="s">
        <v>65</v>
      </c>
      <c r="G186" s="5" t="s">
        <v>32</v>
      </c>
      <c r="H186" s="19" t="s">
        <v>211</v>
      </c>
      <c r="I186" s="5" t="s">
        <v>15</v>
      </c>
      <c r="J186" s="3">
        <v>50</v>
      </c>
      <c r="K186" s="2"/>
    </row>
    <row r="187" spans="2:11" ht="28.5" customHeight="1">
      <c r="B187" s="54" t="s">
        <v>124</v>
      </c>
      <c r="C187" s="55"/>
      <c r="D187" s="56"/>
      <c r="E187" s="31">
        <v>303</v>
      </c>
      <c r="F187" s="5" t="s">
        <v>65</v>
      </c>
      <c r="G187" s="5" t="s">
        <v>32</v>
      </c>
      <c r="H187" s="19" t="s">
        <v>211</v>
      </c>
      <c r="I187" s="5" t="s">
        <v>104</v>
      </c>
      <c r="J187" s="3">
        <v>50</v>
      </c>
      <c r="K187" s="2"/>
    </row>
    <row r="188" spans="2:11" ht="80.25" customHeight="1">
      <c r="B188" s="48" t="s">
        <v>138</v>
      </c>
      <c r="C188" s="49"/>
      <c r="D188" s="50"/>
      <c r="E188" s="31">
        <v>303</v>
      </c>
      <c r="F188" s="5" t="s">
        <v>65</v>
      </c>
      <c r="G188" s="5" t="s">
        <v>32</v>
      </c>
      <c r="H188" s="19" t="s">
        <v>149</v>
      </c>
      <c r="I188" s="42"/>
      <c r="J188" s="3">
        <v>350</v>
      </c>
      <c r="K188" s="2"/>
    </row>
    <row r="189" spans="2:11" ht="30.75" customHeight="1">
      <c r="B189" s="48" t="s">
        <v>171</v>
      </c>
      <c r="C189" s="52"/>
      <c r="D189" s="53"/>
      <c r="E189" s="31">
        <v>303</v>
      </c>
      <c r="F189" s="5" t="s">
        <v>65</v>
      </c>
      <c r="G189" s="5" t="s">
        <v>32</v>
      </c>
      <c r="H189" s="19" t="s">
        <v>149</v>
      </c>
      <c r="I189" s="5" t="s">
        <v>15</v>
      </c>
      <c r="J189" s="3">
        <v>350</v>
      </c>
      <c r="K189" s="2"/>
    </row>
    <row r="190" spans="2:10" ht="27" customHeight="1">
      <c r="B190" s="54" t="s">
        <v>124</v>
      </c>
      <c r="C190" s="55"/>
      <c r="D190" s="56"/>
      <c r="E190" s="31">
        <v>303</v>
      </c>
      <c r="F190" s="5" t="s">
        <v>65</v>
      </c>
      <c r="G190" s="5" t="s">
        <v>32</v>
      </c>
      <c r="H190" s="19" t="s">
        <v>149</v>
      </c>
      <c r="I190" s="5" t="s">
        <v>104</v>
      </c>
      <c r="J190" s="3">
        <v>350</v>
      </c>
    </row>
    <row r="191" spans="2:10" s="44" customFormat="1" ht="25.5" customHeight="1">
      <c r="B191" s="51" t="s">
        <v>219</v>
      </c>
      <c r="C191" s="52"/>
      <c r="D191" s="53"/>
      <c r="E191" s="45">
        <v>303</v>
      </c>
      <c r="F191" s="46" t="s">
        <v>65</v>
      </c>
      <c r="G191" s="46" t="s">
        <v>32</v>
      </c>
      <c r="H191" s="46" t="s">
        <v>224</v>
      </c>
      <c r="I191" s="46"/>
      <c r="J191" s="47">
        <v>42.3</v>
      </c>
    </row>
    <row r="192" spans="2:10" s="44" customFormat="1" ht="25.5" customHeight="1">
      <c r="B192" s="51" t="s">
        <v>177</v>
      </c>
      <c r="C192" s="52"/>
      <c r="D192" s="53"/>
      <c r="E192" s="45">
        <v>303</v>
      </c>
      <c r="F192" s="46" t="s">
        <v>65</v>
      </c>
      <c r="G192" s="46" t="s">
        <v>32</v>
      </c>
      <c r="H192" s="46" t="s">
        <v>224</v>
      </c>
      <c r="I192" s="46" t="s">
        <v>178</v>
      </c>
      <c r="J192" s="47">
        <v>42.3</v>
      </c>
    </row>
    <row r="193" spans="2:10" s="44" customFormat="1" ht="25.5" customHeight="1">
      <c r="B193" s="48" t="s">
        <v>108</v>
      </c>
      <c r="C193" s="49"/>
      <c r="D193" s="50"/>
      <c r="E193" s="45">
        <v>303</v>
      </c>
      <c r="F193" s="46" t="s">
        <v>65</v>
      </c>
      <c r="G193" s="46" t="s">
        <v>32</v>
      </c>
      <c r="H193" s="46" t="s">
        <v>224</v>
      </c>
      <c r="I193" s="46" t="s">
        <v>109</v>
      </c>
      <c r="J193" s="47">
        <v>42.3</v>
      </c>
    </row>
    <row r="194" spans="2:10" s="26" customFormat="1" ht="17.25" customHeight="1">
      <c r="B194" s="84" t="s">
        <v>90</v>
      </c>
      <c r="C194" s="85"/>
      <c r="D194" s="86"/>
      <c r="E194" s="32">
        <v>303</v>
      </c>
      <c r="F194" s="34" t="s">
        <v>91</v>
      </c>
      <c r="G194" s="34" t="s">
        <v>9</v>
      </c>
      <c r="H194" s="34"/>
      <c r="I194" s="34"/>
      <c r="J194" s="21">
        <f>J195</f>
        <v>100</v>
      </c>
    </row>
    <row r="195" spans="2:10" ht="17.25" customHeight="1">
      <c r="B195" s="51" t="s">
        <v>180</v>
      </c>
      <c r="C195" s="57"/>
      <c r="D195" s="58"/>
      <c r="E195" s="31">
        <v>303</v>
      </c>
      <c r="F195" s="5" t="s">
        <v>91</v>
      </c>
      <c r="G195" s="5" t="s">
        <v>91</v>
      </c>
      <c r="H195" s="19"/>
      <c r="I195" s="19"/>
      <c r="J195" s="3">
        <f>J196</f>
        <v>100</v>
      </c>
    </row>
    <row r="196" spans="2:10" ht="16.5" customHeight="1">
      <c r="B196" s="51" t="s">
        <v>102</v>
      </c>
      <c r="C196" s="57"/>
      <c r="D196" s="58"/>
      <c r="E196" s="31">
        <v>303</v>
      </c>
      <c r="F196" s="5" t="s">
        <v>91</v>
      </c>
      <c r="G196" s="5" t="s">
        <v>91</v>
      </c>
      <c r="H196" s="19" t="s">
        <v>147</v>
      </c>
      <c r="I196" s="19"/>
      <c r="J196" s="3">
        <f>J197</f>
        <v>100</v>
      </c>
    </row>
    <row r="197" spans="2:10" ht="28.5" customHeight="1">
      <c r="B197" s="51" t="s">
        <v>96</v>
      </c>
      <c r="C197" s="57"/>
      <c r="D197" s="58"/>
      <c r="E197" s="31">
        <v>303</v>
      </c>
      <c r="F197" s="5" t="s">
        <v>91</v>
      </c>
      <c r="G197" s="5" t="s">
        <v>91</v>
      </c>
      <c r="H197" s="19" t="s">
        <v>146</v>
      </c>
      <c r="I197" s="19"/>
      <c r="J197" s="3">
        <f>J199</f>
        <v>100</v>
      </c>
    </row>
    <row r="198" spans="2:10" ht="28.5" customHeight="1">
      <c r="B198" s="51" t="s">
        <v>171</v>
      </c>
      <c r="C198" s="52"/>
      <c r="D198" s="53"/>
      <c r="E198" s="31">
        <v>303</v>
      </c>
      <c r="F198" s="5" t="s">
        <v>91</v>
      </c>
      <c r="G198" s="5" t="s">
        <v>91</v>
      </c>
      <c r="H198" s="19" t="s">
        <v>146</v>
      </c>
      <c r="I198" s="19" t="s">
        <v>15</v>
      </c>
      <c r="J198" s="3">
        <v>100</v>
      </c>
    </row>
    <row r="199" spans="2:10" ht="24" customHeight="1">
      <c r="B199" s="51" t="s">
        <v>124</v>
      </c>
      <c r="C199" s="57"/>
      <c r="D199" s="58"/>
      <c r="E199" s="31">
        <v>303</v>
      </c>
      <c r="F199" s="5" t="s">
        <v>91</v>
      </c>
      <c r="G199" s="5" t="s">
        <v>91</v>
      </c>
      <c r="H199" s="19" t="s">
        <v>146</v>
      </c>
      <c r="I199" s="19" t="s">
        <v>104</v>
      </c>
      <c r="J199" s="3">
        <v>100</v>
      </c>
    </row>
    <row r="200" spans="2:10" s="26" customFormat="1" ht="17.25" customHeight="1">
      <c r="B200" s="84" t="s">
        <v>92</v>
      </c>
      <c r="C200" s="85"/>
      <c r="D200" s="86"/>
      <c r="E200" s="32">
        <v>303</v>
      </c>
      <c r="F200" s="34" t="s">
        <v>85</v>
      </c>
      <c r="G200" s="34" t="s">
        <v>9</v>
      </c>
      <c r="H200" s="34"/>
      <c r="I200" s="34"/>
      <c r="J200" s="21">
        <f>J201</f>
        <v>120</v>
      </c>
    </row>
    <row r="201" spans="2:10" ht="17.25" customHeight="1">
      <c r="B201" s="51" t="s">
        <v>98</v>
      </c>
      <c r="C201" s="57"/>
      <c r="D201" s="58"/>
      <c r="E201" s="31">
        <v>303</v>
      </c>
      <c r="F201" s="5" t="s">
        <v>85</v>
      </c>
      <c r="G201" s="5" t="s">
        <v>10</v>
      </c>
      <c r="H201" s="19"/>
      <c r="I201" s="19"/>
      <c r="J201" s="3">
        <f>J202</f>
        <v>120</v>
      </c>
    </row>
    <row r="202" spans="2:10" ht="31.5" customHeight="1">
      <c r="B202" s="51" t="s">
        <v>101</v>
      </c>
      <c r="C202" s="57"/>
      <c r="D202" s="58"/>
      <c r="E202" s="31">
        <v>303</v>
      </c>
      <c r="F202" s="5" t="s">
        <v>85</v>
      </c>
      <c r="G202" s="5" t="s">
        <v>10</v>
      </c>
      <c r="H202" s="19" t="s">
        <v>145</v>
      </c>
      <c r="I202" s="19"/>
      <c r="J202" s="3">
        <f>J203</f>
        <v>120</v>
      </c>
    </row>
    <row r="203" spans="2:10" ht="30" customHeight="1">
      <c r="B203" s="51" t="s">
        <v>97</v>
      </c>
      <c r="C203" s="57"/>
      <c r="D203" s="58"/>
      <c r="E203" s="31">
        <v>303</v>
      </c>
      <c r="F203" s="5" t="s">
        <v>85</v>
      </c>
      <c r="G203" s="5" t="s">
        <v>10</v>
      </c>
      <c r="H203" s="19" t="s">
        <v>144</v>
      </c>
      <c r="I203" s="19"/>
      <c r="J203" s="3">
        <f>J205</f>
        <v>120</v>
      </c>
    </row>
    <row r="204" spans="2:10" ht="30" customHeight="1">
      <c r="B204" s="51" t="s">
        <v>171</v>
      </c>
      <c r="C204" s="52"/>
      <c r="D204" s="53"/>
      <c r="E204" s="31">
        <v>303</v>
      </c>
      <c r="F204" s="5" t="s">
        <v>85</v>
      </c>
      <c r="G204" s="5" t="s">
        <v>10</v>
      </c>
      <c r="H204" s="19" t="s">
        <v>144</v>
      </c>
      <c r="I204" s="19" t="s">
        <v>15</v>
      </c>
      <c r="J204" s="3">
        <v>120</v>
      </c>
    </row>
    <row r="205" spans="2:10" ht="29.25" customHeight="1">
      <c r="B205" s="51" t="s">
        <v>124</v>
      </c>
      <c r="C205" s="57"/>
      <c r="D205" s="58"/>
      <c r="E205" s="31">
        <v>303</v>
      </c>
      <c r="F205" s="5" t="s">
        <v>85</v>
      </c>
      <c r="G205" s="5" t="s">
        <v>10</v>
      </c>
      <c r="H205" s="19" t="s">
        <v>144</v>
      </c>
      <c r="I205" s="19" t="s">
        <v>104</v>
      </c>
      <c r="J205" s="3">
        <v>120</v>
      </c>
    </row>
    <row r="206" spans="2:10" s="26" customFormat="1" ht="24" customHeight="1">
      <c r="B206" s="84" t="s">
        <v>72</v>
      </c>
      <c r="C206" s="85"/>
      <c r="D206" s="86"/>
      <c r="E206" s="32">
        <v>303</v>
      </c>
      <c r="F206" s="34" t="s">
        <v>43</v>
      </c>
      <c r="G206" s="34" t="s">
        <v>9</v>
      </c>
      <c r="H206" s="34"/>
      <c r="I206" s="34"/>
      <c r="J206" s="21">
        <f>J207</f>
        <v>23.7</v>
      </c>
    </row>
    <row r="207" spans="2:10" ht="19.5" customHeight="1">
      <c r="B207" s="51" t="s">
        <v>73</v>
      </c>
      <c r="C207" s="57"/>
      <c r="D207" s="58"/>
      <c r="E207" s="31">
        <v>303</v>
      </c>
      <c r="F207" s="5" t="s">
        <v>43</v>
      </c>
      <c r="G207" s="5" t="s">
        <v>8</v>
      </c>
      <c r="H207" s="19"/>
      <c r="I207" s="19"/>
      <c r="J207" s="21">
        <f>J208</f>
        <v>23.7</v>
      </c>
    </row>
    <row r="208" spans="2:10" ht="20.25" customHeight="1">
      <c r="B208" s="51" t="s">
        <v>93</v>
      </c>
      <c r="C208" s="57"/>
      <c r="D208" s="58"/>
      <c r="E208" s="31">
        <v>303</v>
      </c>
      <c r="F208" s="5" t="s">
        <v>43</v>
      </c>
      <c r="G208" s="5" t="s">
        <v>8</v>
      </c>
      <c r="H208" s="19" t="s">
        <v>217</v>
      </c>
      <c r="I208" s="19"/>
      <c r="J208" s="3">
        <f>J209</f>
        <v>23.7</v>
      </c>
    </row>
    <row r="209" spans="2:10" ht="24" customHeight="1">
      <c r="B209" s="51" t="s">
        <v>184</v>
      </c>
      <c r="C209" s="57"/>
      <c r="D209" s="58"/>
      <c r="E209" s="31">
        <v>303</v>
      </c>
      <c r="F209" s="5" t="s">
        <v>43</v>
      </c>
      <c r="G209" s="5" t="s">
        <v>8</v>
      </c>
      <c r="H209" s="19" t="s">
        <v>148</v>
      </c>
      <c r="I209" s="19"/>
      <c r="J209" s="3">
        <f>J211</f>
        <v>23.7</v>
      </c>
    </row>
    <row r="210" spans="2:10" ht="24" customHeight="1">
      <c r="B210" s="51" t="s">
        <v>74</v>
      </c>
      <c r="C210" s="52"/>
      <c r="D210" s="53"/>
      <c r="E210" s="31">
        <v>303</v>
      </c>
      <c r="F210" s="5" t="s">
        <v>43</v>
      </c>
      <c r="G210" s="5" t="s">
        <v>8</v>
      </c>
      <c r="H210" s="19" t="s">
        <v>148</v>
      </c>
      <c r="I210" s="19" t="s">
        <v>75</v>
      </c>
      <c r="J210" s="3">
        <v>23.7</v>
      </c>
    </row>
    <row r="211" spans="2:10" ht="24" customHeight="1">
      <c r="B211" s="51" t="s">
        <v>167</v>
      </c>
      <c r="C211" s="57"/>
      <c r="D211" s="58"/>
      <c r="E211" s="31">
        <v>303</v>
      </c>
      <c r="F211" s="5" t="s">
        <v>43</v>
      </c>
      <c r="G211" s="5" t="s">
        <v>8</v>
      </c>
      <c r="H211" s="19" t="s">
        <v>148</v>
      </c>
      <c r="I211" s="19" t="s">
        <v>107</v>
      </c>
      <c r="J211" s="3">
        <v>23.7</v>
      </c>
    </row>
    <row r="212" spans="2:10" ht="17.25" customHeight="1">
      <c r="B212" s="51"/>
      <c r="C212" s="57"/>
      <c r="D212" s="58"/>
      <c r="E212" s="31"/>
      <c r="F212" s="5"/>
      <c r="G212" s="5"/>
      <c r="H212" s="19"/>
      <c r="I212" s="19"/>
      <c r="J212" s="3"/>
    </row>
    <row r="213" spans="2:10" ht="12.75" customHeight="1">
      <c r="B213" s="77" t="s">
        <v>76</v>
      </c>
      <c r="C213" s="78"/>
      <c r="D213" s="78"/>
      <c r="E213" s="78"/>
      <c r="F213" s="78"/>
      <c r="G213" s="78"/>
      <c r="H213" s="78"/>
      <c r="I213" s="78"/>
      <c r="J213" s="22">
        <f>J15+J88+J98+J103+J130+J194+J200+J206</f>
        <v>19645.7</v>
      </c>
    </row>
    <row r="214" spans="2:4" ht="17.25" customHeight="1">
      <c r="B214" s="83"/>
      <c r="C214" s="83"/>
      <c r="D214" s="83"/>
    </row>
    <row r="215" ht="11.25" customHeight="1"/>
  </sheetData>
  <sheetProtection/>
  <mergeCells count="220">
    <mergeCell ref="B204:D204"/>
    <mergeCell ref="B203:D203"/>
    <mergeCell ref="B173:D173"/>
    <mergeCell ref="B190:D190"/>
    <mergeCell ref="B179:D179"/>
    <mergeCell ref="B194:D194"/>
    <mergeCell ref="B184:D184"/>
    <mergeCell ref="B183:D183"/>
    <mergeCell ref="B182:D182"/>
    <mergeCell ref="B181:D181"/>
    <mergeCell ref="B102:D102"/>
    <mergeCell ref="B98:D98"/>
    <mergeCell ref="B103:D103"/>
    <mergeCell ref="B104:D104"/>
    <mergeCell ref="B105:D105"/>
    <mergeCell ref="B106:D106"/>
    <mergeCell ref="B99:D99"/>
    <mergeCell ref="B201:D201"/>
    <mergeCell ref="B119:D119"/>
    <mergeCell ref="B120:D120"/>
    <mergeCell ref="B128:D128"/>
    <mergeCell ref="B172:D172"/>
    <mergeCell ref="B158:D158"/>
    <mergeCell ref="B129:D129"/>
    <mergeCell ref="B185:D185"/>
    <mergeCell ref="B186:D186"/>
    <mergeCell ref="B180:D180"/>
    <mergeCell ref="B42:D42"/>
    <mergeCell ref="B37:D37"/>
    <mergeCell ref="B97:D97"/>
    <mergeCell ref="B44:D44"/>
    <mergeCell ref="B46:D46"/>
    <mergeCell ref="B33:D33"/>
    <mergeCell ref="B47:D47"/>
    <mergeCell ref="B40:D40"/>
    <mergeCell ref="B39:D39"/>
    <mergeCell ref="B38:D38"/>
    <mergeCell ref="B32:D32"/>
    <mergeCell ref="B34:D34"/>
    <mergeCell ref="B36:D36"/>
    <mergeCell ref="D5:J5"/>
    <mergeCell ref="E6:J6"/>
    <mergeCell ref="E7:J7"/>
    <mergeCell ref="B8:J8"/>
    <mergeCell ref="C9:J9"/>
    <mergeCell ref="B15:D15"/>
    <mergeCell ref="I11:I12"/>
    <mergeCell ref="J11:J12"/>
    <mergeCell ref="F13:G13"/>
    <mergeCell ref="B14:J14"/>
    <mergeCell ref="F11:G12"/>
    <mergeCell ref="H11:H12"/>
    <mergeCell ref="B13:D13"/>
    <mergeCell ref="H28:I28"/>
    <mergeCell ref="B24:D24"/>
    <mergeCell ref="B11:D12"/>
    <mergeCell ref="E11:E12"/>
    <mergeCell ref="H16:I16"/>
    <mergeCell ref="B21:D21"/>
    <mergeCell ref="B19:D19"/>
    <mergeCell ref="B17:D17"/>
    <mergeCell ref="B18:D18"/>
    <mergeCell ref="B25:D25"/>
    <mergeCell ref="B28:D28"/>
    <mergeCell ref="B22:D22"/>
    <mergeCell ref="B65:D65"/>
    <mergeCell ref="B74:D74"/>
    <mergeCell ref="B67:D67"/>
    <mergeCell ref="B68:D68"/>
    <mergeCell ref="B29:D29"/>
    <mergeCell ref="B58:D58"/>
    <mergeCell ref="B57:D57"/>
    <mergeCell ref="B43:D43"/>
    <mergeCell ref="B16:D16"/>
    <mergeCell ref="B23:D23"/>
    <mergeCell ref="B27:D27"/>
    <mergeCell ref="B20:D20"/>
    <mergeCell ref="B26:D26"/>
    <mergeCell ref="B48:D48"/>
    <mergeCell ref="B35:D35"/>
    <mergeCell ref="B30:D30"/>
    <mergeCell ref="B31:D31"/>
    <mergeCell ref="B41:D41"/>
    <mergeCell ref="B60:D60"/>
    <mergeCell ref="B63:D63"/>
    <mergeCell ref="B45:D45"/>
    <mergeCell ref="B53:D53"/>
    <mergeCell ref="B49:D49"/>
    <mergeCell ref="B50:D50"/>
    <mergeCell ref="B52:D52"/>
    <mergeCell ref="B54:D54"/>
    <mergeCell ref="B84:D84"/>
    <mergeCell ref="B83:D83"/>
    <mergeCell ref="B92:D92"/>
    <mergeCell ref="B55:D55"/>
    <mergeCell ref="B64:D64"/>
    <mergeCell ref="B51:D51"/>
    <mergeCell ref="B61:D61"/>
    <mergeCell ref="B59:D59"/>
    <mergeCell ref="B56:D56"/>
    <mergeCell ref="B62:D62"/>
    <mergeCell ref="B101:D101"/>
    <mergeCell ref="B95:D95"/>
    <mergeCell ref="B69:D69"/>
    <mergeCell ref="B100:D100"/>
    <mergeCell ref="B78:D78"/>
    <mergeCell ref="B70:D70"/>
    <mergeCell ref="B77:D77"/>
    <mergeCell ref="B81:D81"/>
    <mergeCell ref="B82:D82"/>
    <mergeCell ref="B80:D80"/>
    <mergeCell ref="B96:D96"/>
    <mergeCell ref="B88:D88"/>
    <mergeCell ref="B91:D91"/>
    <mergeCell ref="B75:D75"/>
    <mergeCell ref="B76:D76"/>
    <mergeCell ref="B79:D79"/>
    <mergeCell ref="B94:D94"/>
    <mergeCell ref="B89:D89"/>
    <mergeCell ref="B90:D90"/>
    <mergeCell ref="B93:D93"/>
    <mergeCell ref="B107:D107"/>
    <mergeCell ref="B139:D139"/>
    <mergeCell ref="B142:D142"/>
    <mergeCell ref="B138:D138"/>
    <mergeCell ref="B140:D140"/>
    <mergeCell ref="B144:D144"/>
    <mergeCell ref="B108:D108"/>
    <mergeCell ref="B109:D109"/>
    <mergeCell ref="B127:D127"/>
    <mergeCell ref="H65:I65"/>
    <mergeCell ref="B66:D66"/>
    <mergeCell ref="B71:D71"/>
    <mergeCell ref="B72:D72"/>
    <mergeCell ref="B73:D73"/>
    <mergeCell ref="H157:I157"/>
    <mergeCell ref="B123:D123"/>
    <mergeCell ref="B157:D157"/>
    <mergeCell ref="B156:D156"/>
    <mergeCell ref="B118:D118"/>
    <mergeCell ref="B175:D175"/>
    <mergeCell ref="B188:D188"/>
    <mergeCell ref="B174:D174"/>
    <mergeCell ref="B189:D189"/>
    <mergeCell ref="B211:D211"/>
    <mergeCell ref="B202:D202"/>
    <mergeCell ref="B205:D205"/>
    <mergeCell ref="B206:D206"/>
    <mergeCell ref="B207:D207"/>
    <mergeCell ref="B208:D208"/>
    <mergeCell ref="B178:D178"/>
    <mergeCell ref="B177:D177"/>
    <mergeCell ref="B176:D176"/>
    <mergeCell ref="B187:D187"/>
    <mergeCell ref="B196:D196"/>
    <mergeCell ref="B213:I213"/>
    <mergeCell ref="B209:D209"/>
    <mergeCell ref="B198:D198"/>
    <mergeCell ref="B210:D210"/>
    <mergeCell ref="B199:D199"/>
    <mergeCell ref="B124:D124"/>
    <mergeCell ref="B125:D125"/>
    <mergeCell ref="B126:D126"/>
    <mergeCell ref="B130:D130"/>
    <mergeCell ref="B131:D131"/>
    <mergeCell ref="B214:D214"/>
    <mergeCell ref="B212:D212"/>
    <mergeCell ref="B195:D195"/>
    <mergeCell ref="B200:D200"/>
    <mergeCell ref="B197:D197"/>
    <mergeCell ref="B150:D150"/>
    <mergeCell ref="B148:D148"/>
    <mergeCell ref="B132:D132"/>
    <mergeCell ref="B149:D149"/>
    <mergeCell ref="B161:D161"/>
    <mergeCell ref="B152:D152"/>
    <mergeCell ref="B145:D145"/>
    <mergeCell ref="B159:D159"/>
    <mergeCell ref="B160:D160"/>
    <mergeCell ref="B153:D153"/>
    <mergeCell ref="B110:D110"/>
    <mergeCell ref="B146:D146"/>
    <mergeCell ref="B143:D143"/>
    <mergeCell ref="B171:D171"/>
    <mergeCell ref="B170:D170"/>
    <mergeCell ref="B169:D169"/>
    <mergeCell ref="B162:D162"/>
    <mergeCell ref="B166:D166"/>
    <mergeCell ref="B167:D167"/>
    <mergeCell ref="B155:D155"/>
    <mergeCell ref="B165:D165"/>
    <mergeCell ref="B151:D151"/>
    <mergeCell ref="D1:J1"/>
    <mergeCell ref="D2:J2"/>
    <mergeCell ref="B87:D87"/>
    <mergeCell ref="B86:D86"/>
    <mergeCell ref="B85:D85"/>
    <mergeCell ref="B141:D141"/>
    <mergeCell ref="B112:D112"/>
    <mergeCell ref="B111:D111"/>
    <mergeCell ref="B113:D113"/>
    <mergeCell ref="B137:D137"/>
    <mergeCell ref="B136:D136"/>
    <mergeCell ref="B133:D133"/>
    <mergeCell ref="B115:D115"/>
    <mergeCell ref="B116:D116"/>
    <mergeCell ref="B117:D117"/>
    <mergeCell ref="B122:D122"/>
    <mergeCell ref="B121:D121"/>
    <mergeCell ref="B114:D114"/>
    <mergeCell ref="B193:D193"/>
    <mergeCell ref="B192:D192"/>
    <mergeCell ref="B191:D191"/>
    <mergeCell ref="B135:D135"/>
    <mergeCell ref="B134:D134"/>
    <mergeCell ref="B147:D147"/>
    <mergeCell ref="B154:D154"/>
    <mergeCell ref="B168:D168"/>
    <mergeCell ref="B163:D163"/>
    <mergeCell ref="B164:D164"/>
  </mergeCells>
  <printOptions/>
  <pageMargins left="0.1968503937007874" right="0" top="0.1968503937007874" bottom="0" header="0.5118110236220472" footer="0.5118110236220472"/>
  <pageSetup fitToHeight="4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Диана</cp:lastModifiedBy>
  <cp:lastPrinted>2018-07-30T11:18:09Z</cp:lastPrinted>
  <dcterms:created xsi:type="dcterms:W3CDTF">2013-11-17T11:39:34Z</dcterms:created>
  <dcterms:modified xsi:type="dcterms:W3CDTF">2018-07-30T11:18:11Z</dcterms:modified>
  <cp:category/>
  <cp:version/>
  <cp:contentType/>
  <cp:contentStatus/>
</cp:coreProperties>
</file>